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E:\saison 21.22\Competitions 2021-2022\BANDE N3\T3 Saint Maur\"/>
    </mc:Choice>
  </mc:AlternateContent>
  <xr:revisionPtr revIDLastSave="0" documentId="13_ncr:1_{EA3A0E64-E671-4991-B277-61EFEC92CD3A}" xr6:coauthVersionLast="47" xr6:coauthVersionMax="47" xr10:uidLastSave="{00000000-0000-0000-0000-000000000000}"/>
  <bookViews>
    <workbookView xWindow="-108" yWindow="-108" windowWidth="20376" windowHeight="12216" xr2:uid="{A75A4E78-BCDF-4975-843C-15763A887917}"/>
  </bookViews>
  <sheets>
    <sheet name="Rank" sheetId="7" r:id="rId1"/>
    <sheet name="RESULTATS  POULE DE  3" sheetId="6" r:id="rId2"/>
  </sheets>
  <externalReferences>
    <externalReference r:id="rId3"/>
    <externalReference r:id="rId4"/>
    <externalReference r:id="rId5"/>
    <externalReference r:id="rId6"/>
    <externalReference r:id="rId7"/>
  </externalReferences>
  <definedNames>
    <definedName name="avancement">[1]DONNEES!$F$2:$F$5</definedName>
    <definedName name="BD_JOUEURS_CATEGORIES" localSheetId="1">[3]BD_JOUEURS_CLUB_CATEGORIES!$A$2:$G$83</definedName>
    <definedName name="BD_JOUEURS_CATEGORIES">[2]BD_JOUEURS_CLUB_CATEGORIES!$A$2:$G$83</definedName>
    <definedName name="CATE_COR" localSheetId="1">'[3]POULE DE 3 '!$AC$236:$AD$240</definedName>
    <definedName name="CATE_COR">'[2]POULE DE 3 '!$AC$236:$AD$240</definedName>
    <definedName name="CLUBS" localSheetId="0">[1]DONNEES!#REF!</definedName>
    <definedName name="CLUBS">[1]DONNEES!#REF!</definedName>
    <definedName name="CoordonnéesClubs" localSheetId="0">[1]DONNEES!#REF!</definedName>
    <definedName name="CoordonnéesClubs">[1]DONNEES!#REF!</definedName>
    <definedName name="Distrib" localSheetId="0">#REF!</definedName>
    <definedName name="Distrib">#REF!</definedName>
    <definedName name="Eff_Particip" localSheetId="0">#REF!,#REF!</definedName>
    <definedName name="Eff_Particip">[1]INSCRITS_POULES!$E$6,[1]INSCRITS_POULES!$AQ$9:$AQ$79</definedName>
    <definedName name="Inscrip" localSheetId="0">#REF!</definedName>
    <definedName name="Inscrip">#REF!</definedName>
    <definedName name="ModeJeu_col" localSheetId="1">'[3]A RENSEIGNER'!$B$183:$C$186</definedName>
    <definedName name="ModeJeu_col">'[2]A RENSEIGNER'!$B$183:$C$186</definedName>
    <definedName name="NomLicenceClub">[1]DONNEES!$A$2:$C$126</definedName>
    <definedName name="NomPrenLicenCateg" localSheetId="0">Rank!$C$7:$G$16</definedName>
    <definedName name="NomPrenLicenCateg">#REF!</definedName>
    <definedName name="Noms" localSheetId="1">[3]BD_JOUEURS_CLUB_CATEGORIES!$A$4:$A$85</definedName>
    <definedName name="Noms">[2]BD_JOUEURS_CLUB_CATEGORIES!$A$4:$A$85</definedName>
    <definedName name="tab_corresp_ID_cate" localSheetId="1">[3]BD_JOUEURS_CLUB_CATEGORIES!$D$4:$G$83</definedName>
    <definedName name="tab_corresp_ID_cate">[2]BD_JOUEURS_CLUB_CATEGORIES!$D$4:$G$83</definedName>
    <definedName name="tabdistance" localSheetId="1">[3]categories!$A$4:$E$24</definedName>
    <definedName name="tabdistance">[2]categories!$A$4:$E$24</definedName>
    <definedName name="tablemoy" localSheetId="1">[3]categories!$G$4:$K$24</definedName>
    <definedName name="tablemoy">[2]categories!$G$4:$K$24</definedName>
    <definedName name="_xlnm.Print_Area" localSheetId="0">Rank!$A$6:$AF$16</definedName>
    <definedName name="_xlnm.Print_Area" localSheetId="1">'RESULTATS  POULE DE  3'!$B$2:$V$30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F16" i="7" l="1"/>
  <c r="AE16" i="7"/>
  <c r="AD16" i="7"/>
  <c r="AC16" i="7"/>
  <c r="AB16" i="7"/>
  <c r="V16" i="7"/>
  <c r="P16" i="7"/>
  <c r="F16" i="7"/>
  <c r="AF15" i="7"/>
  <c r="AE15" i="7"/>
  <c r="AD15" i="7"/>
  <c r="AC15" i="7"/>
  <c r="AB15" i="7"/>
  <c r="V15" i="7"/>
  <c r="P15" i="7"/>
  <c r="F15" i="7"/>
  <c r="AF14" i="7"/>
  <c r="AE14" i="7"/>
  <c r="AD14" i="7"/>
  <c r="AC14" i="7"/>
  <c r="AB14" i="7"/>
  <c r="V14" i="7"/>
  <c r="P14" i="7"/>
  <c r="F14" i="7"/>
  <c r="AF13" i="7"/>
  <c r="AE13" i="7"/>
  <c r="AD13" i="7"/>
  <c r="AC13" i="7"/>
  <c r="AB13" i="7"/>
  <c r="V13" i="7"/>
  <c r="P13" i="7"/>
  <c r="F13" i="7"/>
  <c r="AF12" i="7"/>
  <c r="AE12" i="7"/>
  <c r="AD12" i="7"/>
  <c r="AC12" i="7"/>
  <c r="AB12" i="7"/>
  <c r="V12" i="7"/>
  <c r="P12" i="7"/>
  <c r="F12" i="7"/>
  <c r="AF11" i="7"/>
  <c r="AE11" i="7"/>
  <c r="AD11" i="7"/>
  <c r="AC11" i="7"/>
  <c r="AB11" i="7"/>
  <c r="V11" i="7"/>
  <c r="P11" i="7"/>
  <c r="F11" i="7"/>
  <c r="AF10" i="7"/>
  <c r="AE10" i="7"/>
  <c r="AD10" i="7"/>
  <c r="AC10" i="7"/>
  <c r="AB10" i="7"/>
  <c r="V10" i="7"/>
  <c r="P10" i="7"/>
  <c r="F10" i="7"/>
  <c r="AF9" i="7"/>
  <c r="AE9" i="7"/>
  <c r="AD9" i="7"/>
  <c r="AC9" i="7"/>
  <c r="AB9" i="7"/>
  <c r="V9" i="7"/>
  <c r="P9" i="7"/>
  <c r="F9" i="7"/>
  <c r="AF8" i="7"/>
  <c r="AE8" i="7"/>
  <c r="AD8" i="7"/>
  <c r="AC8" i="7"/>
  <c r="AB8" i="7"/>
  <c r="V8" i="7"/>
  <c r="P8" i="7"/>
  <c r="F8" i="7"/>
  <c r="AF7" i="7"/>
  <c r="AE7" i="7"/>
  <c r="AD7" i="7"/>
  <c r="AC7" i="7"/>
  <c r="AB7" i="7"/>
  <c r="V7" i="7"/>
  <c r="P7" i="7"/>
  <c r="F7" i="7"/>
  <c r="O28" i="6"/>
  <c r="M28" i="6"/>
  <c r="I28" i="6"/>
  <c r="G28" i="6"/>
  <c r="F28" i="6"/>
  <c r="D28" i="6"/>
  <c r="C28" i="6"/>
  <c r="H27" i="6"/>
  <c r="E27" i="6"/>
  <c r="C27" i="6"/>
  <c r="U26" i="6"/>
  <c r="T26" i="6"/>
  <c r="S26" i="6"/>
  <c r="R26" i="6"/>
  <c r="Q26" i="6"/>
  <c r="P26" i="6"/>
  <c r="N26" i="6"/>
  <c r="M26" i="6"/>
  <c r="I26" i="6"/>
  <c r="G26" i="6"/>
  <c r="F26" i="6"/>
  <c r="D26" i="6"/>
  <c r="C26" i="6"/>
  <c r="O24" i="6"/>
  <c r="M24" i="6"/>
  <c r="L24" i="6"/>
  <c r="J24" i="6"/>
  <c r="F24" i="6"/>
  <c r="D24" i="6"/>
  <c r="C24" i="6"/>
  <c r="K23" i="6"/>
  <c r="E23" i="6"/>
  <c r="C23" i="6"/>
  <c r="U22" i="6"/>
  <c r="T22" i="6"/>
  <c r="S22" i="6"/>
  <c r="R22" i="6"/>
  <c r="Q22" i="6"/>
  <c r="P22" i="6"/>
  <c r="N22" i="6"/>
  <c r="M22" i="6"/>
  <c r="L22" i="6"/>
  <c r="J22" i="6"/>
  <c r="F22" i="6"/>
  <c r="D22" i="6"/>
  <c r="C22" i="6"/>
  <c r="J21" i="6"/>
  <c r="J25" i="6" s="1"/>
  <c r="O20" i="6"/>
  <c r="M20" i="6"/>
  <c r="L20" i="6"/>
  <c r="J20" i="6"/>
  <c r="I20" i="6"/>
  <c r="G20" i="6"/>
  <c r="C20" i="6"/>
  <c r="K19" i="6"/>
  <c r="H19" i="6"/>
  <c r="C19" i="6"/>
  <c r="U18" i="6"/>
  <c r="S18" i="6"/>
  <c r="R18" i="6"/>
  <c r="Q18" i="6"/>
  <c r="P18" i="6"/>
  <c r="N18" i="6"/>
  <c r="M18" i="6"/>
  <c r="L18" i="6"/>
  <c r="J18" i="6"/>
  <c r="I18" i="6"/>
  <c r="G18" i="6"/>
  <c r="C18" i="6"/>
  <c r="T18" i="6" s="1"/>
  <c r="J17" i="6"/>
  <c r="G17" i="6"/>
  <c r="G21" i="6" s="1"/>
  <c r="G25" i="6" s="1"/>
  <c r="D17" i="6"/>
  <c r="D21" i="6" s="1"/>
  <c r="D25" i="6" s="1"/>
  <c r="C13" i="6"/>
  <c r="C11" i="6"/>
  <c r="C9" i="6"/>
  <c r="C7" i="6"/>
  <c r="C5" i="6"/>
  <c r="C3" i="6"/>
</calcChain>
</file>

<file path=xl/sharedStrings.xml><?xml version="1.0" encoding="utf-8"?>
<sst xmlns="http://schemas.openxmlformats.org/spreadsheetml/2006/main" count="123" uniqueCount="72">
  <si>
    <t>CDBVM</t>
  </si>
  <si>
    <t>SAISON 2021 / 2022</t>
  </si>
  <si>
    <t>RANKING BANDE N3</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</si>
  <si>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</si>
  <si>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</si>
  <si>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</si>
  <si>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</si>
  <si>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</si>
  <si>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</si>
  <si>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</si>
  <si>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</si>
  <si>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</si>
  <si>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</si>
  <si>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</si>
  <si>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</si>
  <si>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</si>
  <si>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</si>
  <si>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</si>
  <si>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</si>
  <si>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</si>
  <si>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</si>
  <si>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</si>
  <si>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</si>
  <si>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</si>
  <si>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</si>
  <si>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</si>
  <si>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</si>
  <si>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BEAUCHER Alain</t>
  </si>
  <si>
    <t>BEAUCHER</t>
  </si>
  <si>
    <t>ALAIN</t>
  </si>
  <si>
    <t>LIVRY</t>
  </si>
  <si>
    <t>21/22</t>
  </si>
  <si>
    <t>FINALISTE</t>
  </si>
  <si>
    <t>THIERRY Jean Michel</t>
  </si>
  <si>
    <t>THIERRY</t>
  </si>
  <si>
    <t>JEAN MICHEL</t>
  </si>
  <si>
    <t>ABMA</t>
  </si>
  <si>
    <t>GUREWAN Suresh</t>
  </si>
  <si>
    <t>GUREWAN</t>
  </si>
  <si>
    <t>SURESH</t>
  </si>
  <si>
    <t/>
  </si>
  <si>
    <t>SIMON Claude</t>
  </si>
  <si>
    <t>SIMON</t>
  </si>
  <si>
    <t>CLAUDE</t>
  </si>
  <si>
    <t>ABASM</t>
  </si>
  <si>
    <t>ARGIS Mickael</t>
  </si>
  <si>
    <t>ARGIS</t>
  </si>
  <si>
    <t>MICKAEL</t>
  </si>
  <si>
    <t xml:space="preserve"> </t>
  </si>
  <si>
    <t>T= tournoi</t>
  </si>
  <si>
    <t>MT= meilleur tournoi</t>
  </si>
  <si>
    <t>MG= moyenne générale</t>
  </si>
  <si>
    <t>MP= moyenne particulière</t>
  </si>
  <si>
    <t>MS= meilleure série</t>
  </si>
  <si>
    <t>a&amp;</t>
  </si>
  <si>
    <t>RESULTATS DE LA POULE</t>
  </si>
  <si>
    <t>JOUEUR
categorie
club</t>
  </si>
  <si>
    <t>PTS</t>
  </si>
  <si>
    <t>REP</t>
  </si>
  <si>
    <t>MG</t>
  </si>
  <si>
    <t>PTS DE
 MATCHS</t>
  </si>
  <si>
    <t>RANG</t>
  </si>
  <si>
    <t>POINTS DE 
CLASSEMENT</t>
  </si>
  <si>
    <t>POINTS DE
 BONUS</t>
  </si>
  <si>
    <t>TOTAL 
POINTS</t>
  </si>
  <si>
    <t>MP</t>
  </si>
  <si>
    <t>SERIE</t>
  </si>
  <si>
    <t>POINTS DE 
CLASSEMENTS</t>
  </si>
  <si>
    <t>JARRETY DIDIER</t>
  </si>
  <si>
    <t>JARRETY</t>
  </si>
  <si>
    <t>DIDIER</t>
  </si>
  <si>
    <t>Sélectionnés en finale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</si>
</sst>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F800]dddd\,\ mmmm\ dd\,\ yyyy"/>
  </numFmts>
  <fonts count="22" x14ac:knownFonts="1">
    <font>
      <sz val="11"/>
      <color theme="1"/>
      <name val="Calibri"/>
      <family val="2"/>
      <scheme val="minor"/>
    </font>
    <font>
      <sz val="12"/>
      <color theme="1"/>
      <name val="Calibri"/>
      <family val="2"/>
      <scheme val="minor"/>
    </font>
    <font>
      <b/>
      <sz val="18"/>
      <color indexed="8"/>
      <name val="Calibri"/>
      <family val="2"/>
    </font>
    <font>
      <b/>
      <sz val="12"/>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
      <sz val="20"/>
      <color indexed="8"/>
      <name val="Calibri"/>
      <family val="2"/>
    </font>
    <font>
      <sz val="28"/>
      <color indexed="8"/>
      <name val="Calibri"/>
      <family val="2"/>
    </font>
    <font>
      <sz val="24"/>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s>
  <fills count="14">
    <fill>
      <patternFill patternType="none"/>
    </fill>
    <fill>
      <patternFill patternType="gray125"/>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3" tint="0.79998168889431442"/>
        <bgColor indexed="64"/>
      </patternFill>
    </fill>
  </fills>
  <borders count="45">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10"/>
      </left>
      <right/>
      <top/>
      <bottom style="thin">
        <color indexed="10"/>
      </bottom>
      <diagonal/>
    </border>
    <border>
      <left/>
      <right/>
      <top/>
      <bottom style="thin">
        <color indexed="1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s>
  <cellStyleXfs count="3">
    <xf numFmtId="0" fontId="0" fillId="0" borderId="0"/>
    <xf numFmtId="0" fontId="1" fillId="0" borderId="0"/>
    <xf numFmtId="0" fontId="4" fillId="0" borderId="0"/>
  </cellStyleXfs>
  <cellXfs count="234">
    <xf numFmtId="0" fontId="0" fillId="0" borderId="0" xfId="0"/>
    <xf numFmtId="0" fontId="1" fillId="0" borderId="0" xfId="1" applyProtection="1">
      <protection hidden="1"/>
    </xf>
    <xf numFmtId="0" fontId="1" fillId="0" borderId="0" xfId="1" applyAlignment="1" applyProtection="1">
      <alignment horizontal="left" vertical="top"/>
      <protection hidden="1"/>
    </xf>
    <xf numFmtId="0" fontId="1" fillId="0" borderId="0" xfId="1" applyAlignment="1" applyProtection="1">
      <alignment horizontal="center" vertical="center"/>
      <protection hidden="1"/>
    </xf>
    <xf numFmtId="2" fontId="1" fillId="0" borderId="0" xfId="1" applyNumberFormat="1" applyAlignment="1" applyProtection="1">
      <alignment horizontal="center"/>
      <protection hidden="1"/>
    </xf>
    <xf numFmtId="0" fontId="3" fillId="2" borderId="1" xfId="1" applyFont="1" applyFill="1" applyBorder="1" applyAlignment="1" applyProtection="1">
      <alignment horizontal="center" vertical="center" wrapText="1"/>
      <protection hidden="1"/>
    </xf>
    <xf numFmtId="0" fontId="3" fillId="2" borderId="2" xfId="1" applyFont="1" applyFill="1" applyBorder="1" applyAlignment="1" applyProtection="1">
      <alignment horizontal="center" vertical="center" wrapText="1"/>
      <protection hidden="1"/>
    </xf>
    <xf numFmtId="2" fontId="3" fillId="2" borderId="2" xfId="1" applyNumberFormat="1" applyFont="1" applyFill="1" applyBorder="1" applyAlignment="1" applyProtection="1">
      <alignment horizontal="center" vertical="center" wrapText="1"/>
      <protection hidden="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2" fontId="5" fillId="3" borderId="3" xfId="2" applyNumberFormat="1" applyFont="1" applyFill="1" applyBorder="1" applyAlignment="1">
      <alignment horizontal="center" vertical="center" wrapText="1"/>
    </xf>
    <xf numFmtId="0" fontId="5" fillId="4" borderId="3" xfId="2" applyFont="1" applyFill="1" applyBorder="1" applyAlignment="1">
      <alignment horizontal="center" vertical="center" wrapText="1"/>
    </xf>
    <xf numFmtId="2" fontId="5" fillId="4" borderId="3" xfId="2" applyNumberFormat="1" applyFont="1" applyFill="1" applyBorder="1" applyAlignment="1">
      <alignment horizontal="center" vertical="center" wrapText="1"/>
    </xf>
    <xf numFmtId="0" fontId="5" fillId="5" borderId="3" xfId="2" applyFont="1" applyFill="1" applyBorder="1" applyAlignment="1">
      <alignment horizontal="center" vertical="center" wrapText="1"/>
    </xf>
    <xf numFmtId="2" fontId="6" fillId="6" borderId="3" xfId="2" applyNumberFormat="1" applyFont="1" applyFill="1" applyBorder="1" applyAlignment="1">
      <alignment horizontal="center" vertical="center" wrapText="1"/>
    </xf>
    <xf numFmtId="2" fontId="6" fillId="6" borderId="4" xfId="2" applyNumberFormat="1" applyFont="1" applyFill="1" applyBorder="1" applyAlignment="1">
      <alignment horizontal="center" vertical="center" wrapText="1"/>
    </xf>
    <xf numFmtId="0" fontId="3" fillId="0" borderId="0" xfId="1" applyFont="1" applyAlignment="1" applyProtection="1">
      <alignment wrapText="1"/>
      <protection hidden="1"/>
    </xf>
    <xf numFmtId="0" fontId="1" fillId="0" borderId="5" xfId="1" applyBorder="1" applyAlignment="1" applyProtection="1">
      <alignment horizontal="center"/>
      <protection hidden="1"/>
    </xf>
    <xf numFmtId="0" fontId="1" fillId="0" borderId="6" xfId="1" applyBorder="1"/>
    <xf numFmtId="0" fontId="7" fillId="0" borderId="7" xfId="2" applyFont="1" applyBorder="1" applyAlignment="1">
      <alignment horizontal="center"/>
    </xf>
    <xf numFmtId="0" fontId="1" fillId="0" borderId="7" xfId="1" applyBorder="1" applyAlignment="1">
      <alignment horizontal="center"/>
    </xf>
    <xf numFmtId="0" fontId="4" fillId="0" borderId="7" xfId="2" applyBorder="1" applyAlignment="1">
      <alignment horizontal="center"/>
    </xf>
    <xf numFmtId="49" fontId="7" fillId="0" borderId="7" xfId="2" applyNumberFormat="1" applyFont="1" applyBorder="1" applyAlignment="1">
      <alignment horizontal="center"/>
    </xf>
    <xf numFmtId="2" fontId="4" fillId="0" borderId="7" xfId="2" applyNumberFormat="1" applyBorder="1" applyAlignment="1">
      <alignment horizontal="center"/>
    </xf>
    <xf numFmtId="0" fontId="4" fillId="7" borderId="7" xfId="2" applyFill="1" applyBorder="1" applyAlignment="1" applyProtection="1">
      <alignment horizontal="center" vertical="center"/>
      <protection hidden="1"/>
    </xf>
    <xf numFmtId="164" fontId="4" fillId="7" borderId="7" xfId="2" applyNumberFormat="1" applyFill="1" applyBorder="1" applyAlignment="1" applyProtection="1">
      <alignment horizontal="center" vertical="center"/>
      <protection hidden="1"/>
    </xf>
    <xf numFmtId="1" fontId="4" fillId="7" borderId="7" xfId="2" applyNumberFormat="1" applyFill="1" applyBorder="1" applyAlignment="1" applyProtection="1">
      <alignment horizontal="center" vertical="center"/>
      <protection hidden="1"/>
    </xf>
    <xf numFmtId="2" fontId="8" fillId="0" borderId="8" xfId="2" applyNumberFormat="1" applyFont="1" applyBorder="1" applyAlignment="1">
      <alignment horizontal="center" wrapText="1"/>
    </xf>
    <xf numFmtId="0" fontId="4" fillId="8" borderId="7" xfId="2" applyFill="1" applyBorder="1" applyAlignment="1" applyProtection="1">
      <alignment horizontal="center" vertical="center"/>
      <protection hidden="1"/>
    </xf>
    <xf numFmtId="164" fontId="4" fillId="8" borderId="7" xfId="2" applyNumberFormat="1" applyFill="1" applyBorder="1" applyAlignment="1" applyProtection="1">
      <alignment horizontal="center" vertical="center"/>
      <protection hidden="1"/>
    </xf>
    <xf numFmtId="1" fontId="4" fillId="8" borderId="7" xfId="2" applyNumberFormat="1" applyFill="1" applyBorder="1" applyAlignment="1" applyProtection="1">
      <alignment horizontal="center" vertical="center"/>
      <protection hidden="1"/>
    </xf>
    <xf numFmtId="2" fontId="8" fillId="0" borderId="8" xfId="2" applyNumberFormat="1" applyFont="1" applyBorder="1" applyAlignment="1">
      <alignment horizontal="center"/>
    </xf>
    <xf numFmtId="2" fontId="8" fillId="0" borderId="7" xfId="2" applyNumberFormat="1" applyFont="1" applyBorder="1" applyAlignment="1">
      <alignment horizontal="center"/>
    </xf>
    <xf numFmtId="1" fontId="9" fillId="0" borderId="9" xfId="2" applyNumberFormat="1" applyFont="1" applyBorder="1" applyAlignment="1">
      <alignment horizontal="center"/>
    </xf>
    <xf numFmtId="49" fontId="8" fillId="0" borderId="8" xfId="2" applyNumberFormat="1" applyFont="1" applyBorder="1" applyAlignment="1">
      <alignment horizontal="center"/>
    </xf>
    <xf numFmtId="0" fontId="1" fillId="0" borderId="6" xfId="1" applyBorder="1" applyAlignment="1">
      <alignment horizontal="left"/>
    </xf>
    <xf numFmtId="0" fontId="4" fillId="7" borderId="10" xfId="2" applyFill="1" applyBorder="1" applyAlignment="1" applyProtection="1">
      <alignment horizontal="center" vertical="center"/>
      <protection hidden="1"/>
    </xf>
    <xf numFmtId="164" fontId="4" fillId="7" borderId="10" xfId="2" applyNumberFormat="1" applyFill="1" applyBorder="1" applyAlignment="1" applyProtection="1">
      <alignment horizontal="center" vertical="center"/>
      <protection hidden="1"/>
    </xf>
    <xf numFmtId="1" fontId="4" fillId="7" borderId="10" xfId="2" applyNumberFormat="1" applyFill="1" applyBorder="1" applyAlignment="1" applyProtection="1">
      <alignment horizontal="center" vertical="center"/>
      <protection hidden="1"/>
    </xf>
    <xf numFmtId="0" fontId="8" fillId="0" borderId="7" xfId="2" applyFont="1" applyBorder="1" applyAlignment="1">
      <alignment horizontal="center"/>
    </xf>
    <xf numFmtId="0" fontId="8" fillId="7" borderId="7" xfId="2" applyFont="1" applyFill="1" applyBorder="1" applyAlignment="1" applyProtection="1">
      <alignment horizontal="center" vertical="center"/>
      <protection locked="0"/>
    </xf>
    <xf numFmtId="0" fontId="8" fillId="7" borderId="7" xfId="2" applyFont="1" applyFill="1" applyBorder="1" applyAlignment="1">
      <alignment horizontal="center"/>
    </xf>
    <xf numFmtId="2" fontId="8" fillId="7" borderId="7" xfId="2" applyNumberFormat="1" applyFont="1" applyFill="1" applyBorder="1" applyAlignment="1">
      <alignment horizontal="center"/>
    </xf>
    <xf numFmtId="0" fontId="1" fillId="0" borderId="7" xfId="1" applyBorder="1"/>
    <xf numFmtId="0" fontId="1" fillId="0" borderId="7" xfId="1" applyBorder="1" applyAlignment="1" applyProtection="1">
      <alignment horizontal="center"/>
      <protection hidden="1"/>
    </xf>
    <xf numFmtId="17" fontId="7" fillId="0" borderId="7" xfId="2" applyNumberFormat="1" applyFont="1" applyBorder="1" applyAlignment="1">
      <alignment horizontal="center"/>
    </xf>
    <xf numFmtId="0" fontId="8" fillId="7" borderId="8" xfId="2" applyFont="1" applyFill="1" applyBorder="1" applyAlignment="1" applyProtection="1">
      <alignment horizontal="center" vertical="center"/>
      <protection locked="0"/>
    </xf>
    <xf numFmtId="0" fontId="8" fillId="9" borderId="7" xfId="2" applyFont="1" applyFill="1" applyBorder="1" applyAlignment="1" applyProtection="1">
      <alignment horizontal="center" vertical="center"/>
      <protection hidden="1"/>
    </xf>
    <xf numFmtId="164" fontId="8" fillId="9" borderId="7" xfId="2" applyNumberFormat="1" applyFont="1" applyFill="1" applyBorder="1" applyAlignment="1" applyProtection="1">
      <alignment horizontal="center" vertical="center"/>
      <protection hidden="1"/>
    </xf>
    <xf numFmtId="1" fontId="8" fillId="9" borderId="7" xfId="2" applyNumberFormat="1" applyFont="1" applyFill="1" applyBorder="1" applyAlignment="1" applyProtection="1">
      <alignment horizontal="center" vertical="center"/>
      <protection hidden="1"/>
    </xf>
    <xf numFmtId="0" fontId="1" fillId="0" borderId="7" xfId="1" applyBorder="1" applyAlignment="1" applyProtection="1">
      <alignment horizontal="center" vertical="center" wrapText="1"/>
      <protection hidden="1"/>
    </xf>
    <xf numFmtId="0" fontId="1" fillId="0" borderId="7" xfId="1" applyBorder="1" applyAlignment="1" applyProtection="1">
      <alignment horizontal="center" vertical="center"/>
      <protection hidden="1"/>
    </xf>
    <xf numFmtId="2" fontId="1" fillId="0" borderId="7" xfId="1" applyNumberFormat="1" applyBorder="1" applyAlignment="1" applyProtection="1">
      <alignment horizontal="center"/>
      <protection hidden="1"/>
    </xf>
    <xf numFmtId="0" fontId="1" fillId="0" borderId="7" xfId="1" applyBorder="1" applyProtection="1">
      <protection hidden="1"/>
    </xf>
    <xf numFmtId="0" fontId="8" fillId="7" borderId="7" xfId="2" applyFont="1" applyFill="1" applyBorder="1" applyAlignment="1" applyProtection="1">
      <alignment horizontal="center" vertical="center" wrapText="1"/>
      <protection locked="0"/>
    </xf>
    <xf numFmtId="0" fontId="4" fillId="0" borderId="0" xfId="2"/>
    <xf numFmtId="0" fontId="7" fillId="0" borderId="0" xfId="1" applyFont="1" applyProtection="1">
      <protection hidden="1"/>
    </xf>
    <xf numFmtId="0" fontId="10" fillId="0" borderId="0" xfId="1" applyFont="1" applyAlignment="1" applyProtection="1">
      <alignment horizontal="center" vertical="center"/>
      <protection hidden="1"/>
    </xf>
    <xf numFmtId="0" fontId="10" fillId="0" borderId="11" xfId="1" applyFont="1" applyBorder="1" applyAlignment="1" applyProtection="1">
      <alignment horizontal="center" vertical="center"/>
      <protection hidden="1"/>
    </xf>
    <xf numFmtId="0" fontId="10" fillId="0" borderId="12" xfId="1" applyFont="1" applyBorder="1" applyAlignment="1" applyProtection="1">
      <alignment horizontal="center" vertical="center"/>
      <protection hidden="1"/>
    </xf>
    <xf numFmtId="0" fontId="7" fillId="0" borderId="12" xfId="1" applyFont="1" applyBorder="1" applyAlignment="1" applyProtection="1">
      <alignment horizontal="center" vertical="center"/>
      <protection hidden="1"/>
    </xf>
    <xf numFmtId="0" fontId="10" fillId="0" borderId="12" xfId="1" applyFont="1" applyBorder="1" applyAlignment="1" applyProtection="1">
      <alignment vertical="center"/>
      <protection hidden="1"/>
    </xf>
    <xf numFmtId="0" fontId="10" fillId="0" borderId="12" xfId="1" applyFont="1" applyBorder="1" applyProtection="1">
      <protection hidden="1"/>
    </xf>
    <xf numFmtId="0" fontId="7" fillId="0" borderId="0" xfId="1" applyFont="1" applyAlignment="1" applyProtection="1">
      <alignment horizontal="center" vertical="center"/>
      <protection hidden="1"/>
    </xf>
    <xf numFmtId="0" fontId="7" fillId="0" borderId="0" xfId="1" applyFont="1" applyAlignment="1" applyProtection="1">
      <alignment vertical="center"/>
      <protection hidden="1"/>
    </xf>
    <xf numFmtId="0" fontId="11" fillId="0" borderId="0" xfId="1" applyFont="1" applyAlignment="1" applyProtection="1">
      <alignment horizontal="center" vertical="center"/>
      <protection hidden="1"/>
    </xf>
    <xf numFmtId="16" fontId="10" fillId="0" borderId="0" xfId="1" applyNumberFormat="1" applyFont="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3" xfId="1" applyBorder="1" applyProtection="1">
      <protection hidden="1"/>
    </xf>
    <xf numFmtId="0" fontId="1" fillId="0" borderId="14" xfId="1" applyBorder="1" applyAlignment="1" applyProtection="1">
      <alignment horizontal="center" vertical="center"/>
      <protection hidden="1"/>
    </xf>
    <xf numFmtId="0" fontId="1" fillId="0" borderId="14" xfId="1" applyBorder="1" applyAlignment="1" applyProtection="1">
      <alignment horizontal="justify" vertical="justify"/>
      <protection hidden="1"/>
    </xf>
    <xf numFmtId="0" fontId="1" fillId="0" borderId="14" xfId="1" applyBorder="1" applyProtection="1">
      <protection hidden="1"/>
    </xf>
    <xf numFmtId="0" fontId="1" fillId="0" borderId="15" xfId="1" applyBorder="1" applyProtection="1">
      <protection hidden="1"/>
    </xf>
    <xf numFmtId="0" fontId="12" fillId="0" borderId="16" xfId="1" applyFont="1" applyBorder="1" applyAlignment="1" applyProtection="1">
      <alignment horizontal="left"/>
      <protection hidden="1"/>
    </xf>
    <xf numFmtId="0" fontId="12" fillId="0" borderId="17" xfId="1" applyFont="1" applyBorder="1" applyAlignment="1" applyProtection="1">
      <alignment horizontal="left"/>
      <protection hidden="1"/>
    </xf>
    <xf numFmtId="0" fontId="14" fillId="0" borderId="0" xfId="1" applyFont="1" applyAlignment="1" applyProtection="1">
      <alignment horizontal="left" vertical="center"/>
      <protection hidden="1"/>
    </xf>
    <xf numFmtId="0" fontId="14" fillId="0" borderId="0" xfId="1" applyFont="1" applyAlignment="1" applyProtection="1">
      <alignment horizontal="left" vertical="justify"/>
      <protection hidden="1"/>
    </xf>
    <xf numFmtId="0" fontId="14" fillId="0" borderId="0" xfId="1" applyFont="1" applyAlignment="1" applyProtection="1">
      <alignment horizontal="left"/>
      <protection hidden="1"/>
    </xf>
    <xf numFmtId="0" fontId="12" fillId="0" borderId="0" xfId="1" applyFont="1" applyAlignment="1" applyProtection="1">
      <alignment horizontal="left"/>
      <protection hidden="1"/>
    </xf>
    <xf numFmtId="0" fontId="12" fillId="0" borderId="17" xfId="1" applyFont="1" applyBorder="1" applyAlignment="1" applyProtection="1">
      <alignment horizontal="left" vertical="center"/>
      <protection hidden="1"/>
    </xf>
    <xf numFmtId="0" fontId="12" fillId="0" borderId="16" xfId="1" applyFont="1" applyBorder="1" applyAlignment="1" applyProtection="1">
      <alignment horizontal="left" vertical="center"/>
      <protection hidden="1"/>
    </xf>
    <xf numFmtId="0" fontId="12" fillId="0" borderId="0" xfId="1" applyFont="1" applyAlignment="1" applyProtection="1">
      <alignment horizontal="left" vertical="center"/>
      <protection hidden="1"/>
    </xf>
    <xf numFmtId="0" fontId="1" fillId="0" borderId="16" xfId="1" applyBorder="1" applyProtection="1">
      <protection hidden="1"/>
    </xf>
    <xf numFmtId="0" fontId="1" fillId="0" borderId="17" xfId="1" applyBorder="1" applyProtection="1">
      <protection hidden="1"/>
    </xf>
    <xf numFmtId="0" fontId="3" fillId="0" borderId="18" xfId="1" applyFont="1" applyBorder="1" applyAlignment="1" applyProtection="1">
      <alignment horizontal="center" vertical="center" wrapText="1"/>
      <protection hidden="1"/>
    </xf>
    <xf numFmtId="0" fontId="16" fillId="10" borderId="18" xfId="1" applyFont="1" applyFill="1" applyBorder="1" applyAlignment="1" applyProtection="1">
      <alignment horizontal="center" vertical="center" wrapText="1"/>
      <protection hidden="1"/>
    </xf>
    <xf numFmtId="0" fontId="17" fillId="10" borderId="22" xfId="1" applyFont="1" applyFill="1" applyBorder="1" applyAlignment="1" applyProtection="1">
      <alignment horizontal="center" vertical="center" wrapText="1"/>
      <protection hidden="1"/>
    </xf>
    <xf numFmtId="0" fontId="1" fillId="0" borderId="23" xfId="1" applyBorder="1" applyAlignment="1" applyProtection="1">
      <alignment horizontal="center" vertical="center" wrapText="1"/>
      <protection hidden="1"/>
    </xf>
    <xf numFmtId="0" fontId="1" fillId="0" borderId="24" xfId="1" applyBorder="1" applyAlignment="1" applyProtection="1">
      <alignment horizontal="center" vertical="center"/>
      <protection hidden="1"/>
    </xf>
    <xf numFmtId="0" fontId="1" fillId="0" borderId="24" xfId="1" applyBorder="1" applyAlignment="1" applyProtection="1">
      <alignment horizontal="center" vertical="center" wrapText="1"/>
      <protection hidden="1"/>
    </xf>
    <xf numFmtId="0" fontId="1" fillId="0" borderId="25" xfId="1" applyBorder="1" applyAlignment="1" applyProtection="1">
      <alignment horizontal="center" vertical="center" wrapText="1"/>
      <protection hidden="1"/>
    </xf>
    <xf numFmtId="0" fontId="18" fillId="10" borderId="23" xfId="1" applyFont="1" applyFill="1" applyBorder="1" applyAlignment="1" applyProtection="1">
      <alignment horizontal="center" vertical="center"/>
      <protection hidden="1"/>
    </xf>
    <xf numFmtId="0" fontId="12" fillId="10" borderId="20" xfId="1" applyFont="1" applyFill="1" applyBorder="1" applyAlignment="1" applyProtection="1">
      <alignment horizontal="center" vertical="center"/>
      <protection hidden="1"/>
    </xf>
    <xf numFmtId="0" fontId="12" fillId="10" borderId="14" xfId="1" applyFont="1" applyFill="1" applyBorder="1" applyAlignment="1" applyProtection="1">
      <alignment horizontal="center" vertical="center"/>
      <protection hidden="1"/>
    </xf>
    <xf numFmtId="0" fontId="12" fillId="10" borderId="21" xfId="1" applyFont="1" applyFill="1" applyBorder="1" applyAlignment="1" applyProtection="1">
      <alignment horizontal="center" vertical="center"/>
      <protection hidden="1"/>
    </xf>
    <xf numFmtId="0" fontId="12" fillId="10" borderId="24" xfId="1" applyFont="1" applyFill="1" applyBorder="1" applyAlignment="1" applyProtection="1">
      <alignment horizontal="center" vertical="center"/>
      <protection hidden="1"/>
    </xf>
    <xf numFmtId="0" fontId="12" fillId="10" borderId="25" xfId="1" applyFont="1" applyFill="1" applyBorder="1" applyAlignment="1" applyProtection="1">
      <alignment horizontal="center" vertical="center"/>
      <protection hidden="1"/>
    </xf>
    <xf numFmtId="0" fontId="19" fillId="10" borderId="26" xfId="1" applyFont="1" applyFill="1" applyBorder="1" applyAlignment="1" applyProtection="1">
      <alignment horizontal="center" vertical="center"/>
      <protection hidden="1"/>
    </xf>
    <xf numFmtId="164" fontId="12" fillId="10" borderId="28" xfId="1" applyNumberFormat="1" applyFont="1" applyFill="1" applyBorder="1" applyAlignment="1" applyProtection="1">
      <alignment horizontal="center" vertical="center"/>
      <protection hidden="1"/>
    </xf>
    <xf numFmtId="0" fontId="21" fillId="10" borderId="29" xfId="1" applyFont="1" applyFill="1" applyBorder="1" applyAlignment="1" applyProtection="1">
      <alignment horizontal="center" vertical="center"/>
      <protection hidden="1"/>
    </xf>
    <xf numFmtId="0" fontId="12" fillId="10" borderId="31" xfId="1" applyFont="1" applyFill="1" applyBorder="1" applyAlignment="1" applyProtection="1">
      <alignment horizontal="center" vertical="center"/>
      <protection hidden="1"/>
    </xf>
    <xf numFmtId="0" fontId="12" fillId="10" borderId="0" xfId="1" applyFont="1" applyFill="1" applyAlignment="1" applyProtection="1">
      <alignment horizontal="center" vertical="center"/>
      <protection hidden="1"/>
    </xf>
    <xf numFmtId="0" fontId="12" fillId="10" borderId="32" xfId="1" applyFont="1" applyFill="1" applyBorder="1" applyAlignment="1" applyProtection="1">
      <alignment horizontal="center" vertical="center"/>
      <protection hidden="1"/>
    </xf>
    <xf numFmtId="0" fontId="12" fillId="10" borderId="7" xfId="1" applyFont="1" applyFill="1" applyBorder="1" applyAlignment="1" applyProtection="1">
      <alignment horizontal="center" vertical="center"/>
      <protection hidden="1"/>
    </xf>
    <xf numFmtId="0" fontId="12" fillId="10" borderId="30" xfId="1" applyFont="1" applyFill="1" applyBorder="1" applyAlignment="1" applyProtection="1">
      <alignment horizontal="center" vertical="center"/>
      <protection hidden="1"/>
    </xf>
    <xf numFmtId="0" fontId="18" fillId="10" borderId="37" xfId="1" applyFont="1" applyFill="1" applyBorder="1" applyAlignment="1" applyProtection="1">
      <alignment horizontal="center" vertical="center"/>
      <protection hidden="1"/>
    </xf>
    <xf numFmtId="0" fontId="12" fillId="10" borderId="38" xfId="1" applyFont="1" applyFill="1" applyBorder="1" applyAlignment="1" applyProtection="1">
      <alignment horizontal="center" vertical="center"/>
      <protection hidden="1"/>
    </xf>
    <xf numFmtId="0" fontId="12" fillId="10" borderId="39" xfId="1" applyFont="1" applyFill="1" applyBorder="1" applyAlignment="1" applyProtection="1">
      <alignment horizontal="center" vertical="center"/>
      <protection hidden="1"/>
    </xf>
    <xf numFmtId="0" fontId="12" fillId="10" borderId="40" xfId="1" applyFont="1" applyFill="1" applyBorder="1" applyAlignment="1" applyProtection="1">
      <alignment horizontal="center" vertical="center"/>
      <protection hidden="1"/>
    </xf>
    <xf numFmtId="164" fontId="12" fillId="10" borderId="41" xfId="1" applyNumberFormat="1" applyFont="1" applyFill="1" applyBorder="1" applyAlignment="1" applyProtection="1">
      <alignment horizontal="center" vertical="center"/>
      <protection hidden="1"/>
    </xf>
    <xf numFmtId="0" fontId="12" fillId="10" borderId="41" xfId="1" applyFont="1" applyFill="1" applyBorder="1" applyAlignment="1" applyProtection="1">
      <alignment horizontal="center" vertical="center"/>
      <protection hidden="1"/>
    </xf>
    <xf numFmtId="0" fontId="12" fillId="10" borderId="42" xfId="1" applyFont="1" applyFill="1" applyBorder="1" applyAlignment="1" applyProtection="1">
      <alignment horizontal="center" vertical="center"/>
      <protection hidden="1"/>
    </xf>
    <xf numFmtId="0" fontId="16" fillId="11" borderId="18" xfId="1" applyFont="1" applyFill="1" applyBorder="1" applyAlignment="1" applyProtection="1">
      <alignment horizontal="center" vertical="center" wrapText="1"/>
      <protection hidden="1"/>
    </xf>
    <xf numFmtId="0" fontId="17" fillId="11" borderId="22" xfId="1" applyFont="1" applyFill="1" applyBorder="1" applyAlignment="1" applyProtection="1">
      <alignment horizontal="center" vertical="center" wrapText="1"/>
      <protection hidden="1"/>
    </xf>
    <xf numFmtId="0" fontId="18" fillId="11" borderId="23" xfId="1" applyFont="1" applyFill="1" applyBorder="1" applyAlignment="1" applyProtection="1">
      <alignment horizontal="center" vertical="center"/>
      <protection hidden="1"/>
    </xf>
    <xf numFmtId="0" fontId="12" fillId="11" borderId="24" xfId="1" applyFont="1" applyFill="1" applyBorder="1" applyAlignment="1" applyProtection="1">
      <alignment horizontal="center" vertical="center"/>
      <protection hidden="1"/>
    </xf>
    <xf numFmtId="0" fontId="12" fillId="11" borderId="20" xfId="1" applyFont="1" applyFill="1" applyBorder="1" applyAlignment="1" applyProtection="1">
      <alignment horizontal="center" vertical="center"/>
      <protection hidden="1"/>
    </xf>
    <xf numFmtId="0" fontId="12" fillId="11" borderId="14" xfId="1" applyFont="1" applyFill="1" applyBorder="1" applyAlignment="1" applyProtection="1">
      <alignment horizontal="center" vertical="center"/>
      <protection hidden="1"/>
    </xf>
    <xf numFmtId="0" fontId="12" fillId="11" borderId="21" xfId="1" applyFont="1" applyFill="1" applyBorder="1" applyAlignment="1" applyProtection="1">
      <alignment horizontal="center" vertical="center"/>
      <protection hidden="1"/>
    </xf>
    <xf numFmtId="0" fontId="12" fillId="11" borderId="25" xfId="1" applyFont="1" applyFill="1" applyBorder="1" applyAlignment="1" applyProtection="1">
      <alignment horizontal="center" vertical="center"/>
      <protection hidden="1"/>
    </xf>
    <xf numFmtId="0" fontId="19" fillId="11" borderId="26" xfId="1" applyFont="1" applyFill="1" applyBorder="1" applyAlignment="1" applyProtection="1">
      <alignment horizontal="center" vertical="center"/>
      <protection hidden="1"/>
    </xf>
    <xf numFmtId="164" fontId="12" fillId="11" borderId="28" xfId="1" applyNumberFormat="1" applyFont="1" applyFill="1" applyBorder="1" applyAlignment="1" applyProtection="1">
      <alignment horizontal="center" vertical="center"/>
      <protection hidden="1"/>
    </xf>
    <xf numFmtId="0" fontId="21" fillId="11" borderId="29" xfId="1" applyFont="1" applyFill="1" applyBorder="1" applyAlignment="1" applyProtection="1">
      <alignment horizontal="center" vertical="center"/>
      <protection hidden="1"/>
    </xf>
    <xf numFmtId="0" fontId="12" fillId="11" borderId="7" xfId="1" applyFont="1" applyFill="1" applyBorder="1" applyAlignment="1" applyProtection="1">
      <alignment horizontal="center" vertical="center"/>
      <protection hidden="1"/>
    </xf>
    <xf numFmtId="0" fontId="12" fillId="11" borderId="31" xfId="1" applyFont="1" applyFill="1" applyBorder="1" applyAlignment="1" applyProtection="1">
      <alignment horizontal="center" vertical="center"/>
      <protection hidden="1"/>
    </xf>
    <xf numFmtId="0" fontId="12" fillId="11" borderId="0" xfId="1" applyFont="1" applyFill="1" applyAlignment="1" applyProtection="1">
      <alignment horizontal="center" vertical="center"/>
      <protection hidden="1"/>
    </xf>
    <xf numFmtId="0" fontId="12" fillId="11" borderId="32" xfId="1" applyFont="1" applyFill="1" applyBorder="1" applyAlignment="1" applyProtection="1">
      <alignment horizontal="center" vertical="center"/>
      <protection hidden="1"/>
    </xf>
    <xf numFmtId="0" fontId="12" fillId="11" borderId="30" xfId="1" applyFont="1" applyFill="1" applyBorder="1" applyAlignment="1" applyProtection="1">
      <alignment horizontal="center" vertical="center"/>
      <protection hidden="1"/>
    </xf>
    <xf numFmtId="0" fontId="17" fillId="11" borderId="35" xfId="1" applyFont="1" applyFill="1" applyBorder="1" applyAlignment="1" applyProtection="1">
      <alignment horizontal="center" vertical="center"/>
      <protection hidden="1"/>
    </xf>
    <xf numFmtId="0" fontId="17" fillId="11" borderId="36" xfId="1" applyFont="1" applyFill="1" applyBorder="1" applyAlignment="1" applyProtection="1">
      <alignment horizontal="center" vertical="center"/>
      <protection hidden="1"/>
    </xf>
    <xf numFmtId="0" fontId="18" fillId="11" borderId="37" xfId="1" applyFont="1" applyFill="1" applyBorder="1" applyAlignment="1" applyProtection="1">
      <alignment horizontal="center" vertical="center"/>
      <protection hidden="1"/>
    </xf>
    <xf numFmtId="164" fontId="12" fillId="11" borderId="41" xfId="1" applyNumberFormat="1" applyFont="1" applyFill="1" applyBorder="1" applyAlignment="1" applyProtection="1">
      <alignment horizontal="center" vertical="center"/>
      <protection hidden="1"/>
    </xf>
    <xf numFmtId="0" fontId="12" fillId="11" borderId="41" xfId="1" applyFont="1" applyFill="1" applyBorder="1" applyAlignment="1" applyProtection="1">
      <alignment horizontal="center" vertical="center"/>
      <protection hidden="1"/>
    </xf>
    <xf numFmtId="0" fontId="12" fillId="11" borderId="38" xfId="1" applyFont="1" applyFill="1" applyBorder="1" applyAlignment="1" applyProtection="1">
      <alignment horizontal="center" vertical="center"/>
      <protection hidden="1"/>
    </xf>
    <xf numFmtId="0" fontId="12" fillId="11" borderId="39" xfId="1" applyFont="1" applyFill="1" applyBorder="1" applyAlignment="1" applyProtection="1">
      <alignment horizontal="center" vertical="center"/>
      <protection hidden="1"/>
    </xf>
    <xf numFmtId="0" fontId="12" fillId="11" borderId="40" xfId="1" applyFont="1" applyFill="1" applyBorder="1" applyAlignment="1" applyProtection="1">
      <alignment horizontal="center" vertical="center"/>
      <protection hidden="1"/>
    </xf>
    <xf numFmtId="0" fontId="12" fillId="11" borderId="42" xfId="1" applyFont="1" applyFill="1" applyBorder="1" applyAlignment="1" applyProtection="1">
      <alignment horizontal="center" vertical="center"/>
      <protection hidden="1"/>
    </xf>
    <xf numFmtId="0" fontId="16" fillId="12" borderId="18" xfId="1" applyFont="1" applyFill="1" applyBorder="1" applyAlignment="1" applyProtection="1">
      <alignment horizontal="center" vertical="center" wrapText="1"/>
      <protection hidden="1"/>
    </xf>
    <xf numFmtId="0" fontId="17" fillId="12" borderId="22" xfId="1" applyFont="1" applyFill="1" applyBorder="1" applyAlignment="1" applyProtection="1">
      <alignment horizontal="center" vertical="center"/>
      <protection hidden="1"/>
    </xf>
    <xf numFmtId="0" fontId="18" fillId="12" borderId="23" xfId="1" applyFont="1" applyFill="1" applyBorder="1" applyAlignment="1" applyProtection="1">
      <alignment horizontal="center" vertical="center"/>
      <protection hidden="1"/>
    </xf>
    <xf numFmtId="0" fontId="12" fillId="12" borderId="24" xfId="1" applyFont="1" applyFill="1" applyBorder="1" applyAlignment="1" applyProtection="1">
      <alignment horizontal="center" vertical="center"/>
      <protection hidden="1"/>
    </xf>
    <xf numFmtId="0" fontId="12" fillId="12" borderId="20" xfId="1" applyFont="1" applyFill="1" applyBorder="1" applyAlignment="1" applyProtection="1">
      <alignment horizontal="center" vertical="center"/>
      <protection hidden="1"/>
    </xf>
    <xf numFmtId="0" fontId="12" fillId="12" borderId="14" xfId="1" applyFont="1" applyFill="1" applyBorder="1" applyAlignment="1" applyProtection="1">
      <alignment horizontal="center" vertical="center"/>
      <protection hidden="1"/>
    </xf>
    <xf numFmtId="0" fontId="12" fillId="12" borderId="15" xfId="1" applyFont="1" applyFill="1" applyBorder="1" applyAlignment="1" applyProtection="1">
      <alignment horizontal="center" vertical="center"/>
      <protection hidden="1"/>
    </xf>
    <xf numFmtId="0" fontId="19" fillId="12" borderId="26" xfId="1" applyFont="1" applyFill="1" applyBorder="1" applyAlignment="1" applyProtection="1">
      <alignment horizontal="center" vertical="center"/>
      <protection hidden="1"/>
    </xf>
    <xf numFmtId="164" fontId="12" fillId="12" borderId="28" xfId="1" applyNumberFormat="1" applyFont="1" applyFill="1" applyBorder="1" applyAlignment="1" applyProtection="1">
      <alignment horizontal="center" vertical="center"/>
      <protection hidden="1"/>
    </xf>
    <xf numFmtId="0" fontId="21" fillId="12" borderId="29" xfId="1" applyFont="1" applyFill="1" applyBorder="1" applyAlignment="1" applyProtection="1">
      <alignment horizontal="center" vertical="center"/>
      <protection hidden="1"/>
    </xf>
    <xf numFmtId="0" fontId="12" fillId="12" borderId="7" xfId="1" applyFont="1" applyFill="1" applyBorder="1" applyAlignment="1" applyProtection="1">
      <alignment horizontal="center" vertical="center"/>
      <protection hidden="1"/>
    </xf>
    <xf numFmtId="0" fontId="12" fillId="12" borderId="31" xfId="1" applyFont="1" applyFill="1" applyBorder="1" applyAlignment="1" applyProtection="1">
      <alignment horizontal="center" vertical="center"/>
      <protection hidden="1"/>
    </xf>
    <xf numFmtId="0" fontId="12" fillId="12" borderId="0" xfId="1" applyFont="1" applyFill="1" applyAlignment="1" applyProtection="1">
      <alignment horizontal="center" vertical="center"/>
      <protection hidden="1"/>
    </xf>
    <xf numFmtId="0" fontId="12" fillId="12" borderId="17" xfId="1" applyFont="1" applyFill="1" applyBorder="1" applyAlignment="1" applyProtection="1">
      <alignment horizontal="center" vertical="center"/>
      <protection hidden="1"/>
    </xf>
    <xf numFmtId="0" fontId="18" fillId="12" borderId="37" xfId="1" applyFont="1" applyFill="1" applyBorder="1" applyAlignment="1" applyProtection="1">
      <alignment horizontal="center" vertical="center"/>
      <protection hidden="1"/>
    </xf>
    <xf numFmtId="164" fontId="12" fillId="12" borderId="41" xfId="1" applyNumberFormat="1" applyFont="1" applyFill="1" applyBorder="1" applyAlignment="1" applyProtection="1">
      <alignment horizontal="center" vertical="center"/>
      <protection hidden="1"/>
    </xf>
    <xf numFmtId="0" fontId="12" fillId="12" borderId="41" xfId="1" applyFont="1" applyFill="1" applyBorder="1" applyAlignment="1" applyProtection="1">
      <alignment horizontal="center" vertical="center"/>
      <protection hidden="1"/>
    </xf>
    <xf numFmtId="0" fontId="12" fillId="12" borderId="38" xfId="1" applyFont="1" applyFill="1" applyBorder="1" applyAlignment="1" applyProtection="1">
      <alignment horizontal="center" vertical="center"/>
      <protection hidden="1"/>
    </xf>
    <xf numFmtId="0" fontId="12" fillId="12" borderId="39" xfId="1" applyFont="1" applyFill="1" applyBorder="1" applyAlignment="1" applyProtection="1">
      <alignment horizontal="center" vertical="center"/>
      <protection hidden="1"/>
    </xf>
    <xf numFmtId="0" fontId="12" fillId="12" borderId="44" xfId="1" applyFont="1" applyFill="1" applyBorder="1" applyAlignment="1" applyProtection="1">
      <alignment horizontal="center" vertical="center"/>
      <protection hidden="1"/>
    </xf>
    <xf numFmtId="0" fontId="1" fillId="0" borderId="43" xfId="1" applyBorder="1" applyProtection="1">
      <protection hidden="1"/>
    </xf>
    <xf numFmtId="0" fontId="1" fillId="0" borderId="39" xfId="1" applyBorder="1" applyAlignment="1" applyProtection="1">
      <alignment horizontal="center" vertical="center"/>
      <protection hidden="1"/>
    </xf>
    <xf numFmtId="0" fontId="1" fillId="0" borderId="39" xfId="1" applyBorder="1" applyAlignment="1" applyProtection="1">
      <alignment horizontal="justify" vertical="justify"/>
      <protection hidden="1"/>
    </xf>
    <xf numFmtId="0" fontId="1" fillId="0" borderId="39" xfId="1" applyBorder="1" applyProtection="1">
      <protection hidden="1"/>
    </xf>
    <xf numFmtId="0" fontId="1" fillId="0" borderId="44" xfId="1" applyBorder="1" applyProtection="1">
      <protection hidden="1"/>
    </xf>
    <xf numFmtId="0" fontId="2" fillId="0" borderId="0" xfId="1" applyFont="1" applyAlignment="1" applyProtection="1">
      <alignment horizontal="center"/>
      <protection hidden="1"/>
    </xf>
    <xf numFmtId="0" fontId="12" fillId="11" borderId="27" xfId="1" applyFont="1" applyFill="1" applyBorder="1" applyAlignment="1" applyProtection="1">
      <alignment horizontal="center" vertical="center"/>
      <protection hidden="1"/>
    </xf>
    <xf numFmtId="0" fontId="12" fillId="11" borderId="8" xfId="1" applyFont="1" applyFill="1" applyBorder="1" applyAlignment="1" applyProtection="1">
      <alignment horizontal="center" vertical="center"/>
      <protection hidden="1"/>
    </xf>
    <xf numFmtId="0" fontId="20" fillId="11" borderId="29" xfId="1" applyFont="1" applyFill="1" applyBorder="1" applyAlignment="1" applyProtection="1">
      <alignment horizontal="center" vertical="center"/>
      <protection hidden="1"/>
    </xf>
    <xf numFmtId="0" fontId="20" fillId="11" borderId="37" xfId="1" applyFont="1" applyFill="1" applyBorder="1" applyAlignment="1" applyProtection="1">
      <alignment horizontal="center" vertical="center"/>
      <protection hidden="1"/>
    </xf>
    <xf numFmtId="1" fontId="20" fillId="11" borderId="7" xfId="1" applyNumberFormat="1" applyFont="1" applyFill="1" applyBorder="1" applyAlignment="1" applyProtection="1">
      <alignment horizontal="center" vertical="center"/>
      <protection hidden="1"/>
    </xf>
    <xf numFmtId="0" fontId="20" fillId="11" borderId="7" xfId="1" applyFont="1" applyFill="1" applyBorder="1" applyAlignment="1" applyProtection="1">
      <alignment horizontal="center" vertical="center"/>
      <protection hidden="1"/>
    </xf>
    <xf numFmtId="0" fontId="20" fillId="11" borderId="41" xfId="1" applyFont="1" applyFill="1" applyBorder="1" applyAlignment="1" applyProtection="1">
      <alignment horizontal="center" vertical="center"/>
      <protection hidden="1"/>
    </xf>
    <xf numFmtId="0" fontId="20" fillId="11" borderId="30" xfId="1" applyFont="1" applyFill="1" applyBorder="1" applyAlignment="1" applyProtection="1">
      <alignment horizontal="center" vertical="center"/>
      <protection hidden="1"/>
    </xf>
    <xf numFmtId="0" fontId="20" fillId="11" borderId="42" xfId="1" applyFont="1" applyFill="1" applyBorder="1" applyAlignment="1" applyProtection="1">
      <alignment horizontal="center" vertical="center"/>
      <protection hidden="1"/>
    </xf>
    <xf numFmtId="0" fontId="17" fillId="11" borderId="33" xfId="1" applyFont="1" applyFill="1" applyBorder="1" applyAlignment="1" applyProtection="1">
      <alignment horizontal="center" vertical="center"/>
      <protection hidden="1"/>
    </xf>
    <xf numFmtId="0" fontId="17" fillId="11" borderId="34" xfId="1" applyFont="1" applyFill="1" applyBorder="1" applyAlignment="1" applyProtection="1">
      <alignment horizontal="center" vertical="center"/>
      <protection hidden="1"/>
    </xf>
    <xf numFmtId="164" fontId="12" fillId="11" borderId="43" xfId="1" applyNumberFormat="1" applyFont="1" applyFill="1" applyBorder="1" applyAlignment="1" applyProtection="1">
      <alignment horizontal="center" vertical="center"/>
      <protection hidden="1"/>
    </xf>
    <xf numFmtId="164" fontId="12" fillId="11" borderId="40" xfId="1" applyNumberFormat="1" applyFont="1" applyFill="1" applyBorder="1" applyAlignment="1" applyProtection="1">
      <alignment horizontal="center" vertical="center"/>
      <protection hidden="1"/>
    </xf>
    <xf numFmtId="1" fontId="12" fillId="11" borderId="38" xfId="1" applyNumberFormat="1" applyFont="1" applyFill="1" applyBorder="1" applyAlignment="1" applyProtection="1">
      <alignment horizontal="center" vertical="center"/>
      <protection hidden="1"/>
    </xf>
    <xf numFmtId="1" fontId="12" fillId="11" borderId="44" xfId="1" applyNumberFormat="1" applyFont="1" applyFill="1" applyBorder="1" applyAlignment="1" applyProtection="1">
      <alignment horizontal="center" vertical="center"/>
      <protection hidden="1"/>
    </xf>
    <xf numFmtId="0" fontId="20" fillId="10" borderId="30" xfId="1" applyFont="1" applyFill="1" applyBorder="1" applyAlignment="1" applyProtection="1">
      <alignment horizontal="center" vertical="center"/>
      <protection hidden="1"/>
    </xf>
    <xf numFmtId="0" fontId="20" fillId="10" borderId="42" xfId="1" applyFont="1" applyFill="1" applyBorder="1" applyAlignment="1" applyProtection="1">
      <alignment horizontal="center" vertical="center"/>
      <protection hidden="1"/>
    </xf>
    <xf numFmtId="0" fontId="17" fillId="10" borderId="33" xfId="1" applyFont="1" applyFill="1" applyBorder="1" applyAlignment="1" applyProtection="1">
      <alignment horizontal="center" vertical="center"/>
      <protection hidden="1"/>
    </xf>
    <xf numFmtId="0" fontId="17" fillId="10" borderId="34" xfId="1" applyFont="1" applyFill="1" applyBorder="1" applyAlignment="1" applyProtection="1">
      <alignment horizontal="center" vertical="center"/>
      <protection hidden="1"/>
    </xf>
    <xf numFmtId="0" fontId="17" fillId="10" borderId="35" xfId="1" applyFont="1" applyFill="1" applyBorder="1" applyAlignment="1" applyProtection="1">
      <alignment horizontal="center" vertical="center"/>
      <protection hidden="1"/>
    </xf>
    <xf numFmtId="0" fontId="17" fillId="10" borderId="36" xfId="1" applyFont="1" applyFill="1" applyBorder="1" applyAlignment="1" applyProtection="1">
      <alignment horizontal="center" vertical="center"/>
      <protection hidden="1"/>
    </xf>
    <xf numFmtId="164" fontId="12" fillId="10" borderId="43" xfId="1" applyNumberFormat="1" applyFont="1" applyFill="1" applyBorder="1" applyAlignment="1" applyProtection="1">
      <alignment horizontal="center" vertical="center"/>
      <protection hidden="1"/>
    </xf>
    <xf numFmtId="164" fontId="12" fillId="10" borderId="40" xfId="1" applyNumberFormat="1" applyFont="1" applyFill="1" applyBorder="1" applyAlignment="1" applyProtection="1">
      <alignment horizontal="center" vertical="center"/>
      <protection hidden="1"/>
    </xf>
    <xf numFmtId="1" fontId="12" fillId="10" borderId="38" xfId="1" applyNumberFormat="1" applyFont="1" applyFill="1" applyBorder="1" applyAlignment="1" applyProtection="1">
      <alignment horizontal="center" vertical="center"/>
      <protection hidden="1"/>
    </xf>
    <xf numFmtId="1" fontId="12" fillId="10" borderId="44" xfId="1" applyNumberFormat="1" applyFont="1" applyFill="1" applyBorder="1" applyAlignment="1" applyProtection="1">
      <alignment horizontal="center" vertical="center"/>
      <protection hidden="1"/>
    </xf>
    <xf numFmtId="0" fontId="15" fillId="11" borderId="19" xfId="1" applyFont="1" applyFill="1" applyBorder="1" applyAlignment="1" applyProtection="1">
      <alignment horizontal="center" vertical="center"/>
      <protection hidden="1"/>
    </xf>
    <xf numFmtId="0" fontId="17" fillId="11" borderId="20" xfId="1" applyFont="1" applyFill="1" applyBorder="1" applyAlignment="1" applyProtection="1">
      <alignment horizontal="center" vertical="center" wrapText="1"/>
      <protection hidden="1"/>
    </xf>
    <xf numFmtId="0" fontId="17" fillId="11" borderId="21" xfId="1" applyFont="1" applyFill="1" applyBorder="1" applyAlignment="1" applyProtection="1">
      <alignment horizontal="center" vertical="center" wrapText="1"/>
      <protection hidden="1"/>
    </xf>
    <xf numFmtId="0" fontId="13" fillId="0" borderId="0" xfId="1" applyFont="1" applyAlignment="1" applyProtection="1">
      <alignment horizontal="center" vertical="center"/>
      <protection hidden="1"/>
    </xf>
    <xf numFmtId="0" fontId="15" fillId="10" borderId="19" xfId="1" applyFont="1" applyFill="1" applyBorder="1" applyAlignment="1" applyProtection="1">
      <alignment horizontal="center" vertical="center"/>
      <protection hidden="1"/>
    </xf>
    <xf numFmtId="0" fontId="17" fillId="10" borderId="20" xfId="1" applyFont="1" applyFill="1" applyBorder="1" applyAlignment="1" applyProtection="1">
      <alignment horizontal="center" vertical="center" wrapText="1"/>
      <protection hidden="1"/>
    </xf>
    <xf numFmtId="0" fontId="17" fillId="10" borderId="21" xfId="1" applyFont="1" applyFill="1" applyBorder="1" applyAlignment="1" applyProtection="1">
      <alignment horizontal="center" vertical="center" wrapText="1"/>
      <protection hidden="1"/>
    </xf>
    <xf numFmtId="0" fontId="12" fillId="10" borderId="27" xfId="1" applyFont="1" applyFill="1" applyBorder="1" applyAlignment="1" applyProtection="1">
      <alignment horizontal="center" vertical="center"/>
      <protection hidden="1"/>
    </xf>
    <xf numFmtId="0" fontId="12" fillId="10" borderId="8" xfId="1" applyFont="1" applyFill="1" applyBorder="1" applyAlignment="1" applyProtection="1">
      <alignment horizontal="center" vertical="center"/>
      <protection hidden="1"/>
    </xf>
    <xf numFmtId="0" fontId="20" fillId="10" borderId="29" xfId="1" applyFont="1" applyFill="1" applyBorder="1" applyAlignment="1" applyProtection="1">
      <alignment horizontal="center" vertical="center"/>
      <protection hidden="1"/>
    </xf>
    <xf numFmtId="0" fontId="20" fillId="10" borderId="37" xfId="1" applyFont="1" applyFill="1" applyBorder="1" applyAlignment="1" applyProtection="1">
      <alignment horizontal="center" vertical="center"/>
      <protection hidden="1"/>
    </xf>
    <xf numFmtId="1" fontId="20" fillId="10" borderId="7" xfId="1" applyNumberFormat="1" applyFont="1" applyFill="1" applyBorder="1" applyAlignment="1" applyProtection="1">
      <alignment horizontal="center" vertical="center"/>
      <protection hidden="1"/>
    </xf>
    <xf numFmtId="0" fontId="20" fillId="10" borderId="7" xfId="1" applyFont="1" applyFill="1" applyBorder="1" applyAlignment="1" applyProtection="1">
      <alignment horizontal="center" vertical="center"/>
      <protection hidden="1"/>
    </xf>
    <xf numFmtId="0" fontId="20" fillId="10" borderId="41" xfId="1" applyFont="1" applyFill="1" applyBorder="1" applyAlignment="1" applyProtection="1">
      <alignment horizontal="center" vertical="center"/>
      <protection hidden="1"/>
    </xf>
    <xf numFmtId="165" fontId="13" fillId="0" borderId="0" xfId="1" applyNumberFormat="1" applyFont="1" applyAlignment="1" applyProtection="1">
      <alignment horizontal="center" vertical="center"/>
      <protection hidden="1"/>
    </xf>
    <xf numFmtId="1" fontId="20" fillId="12" borderId="7" xfId="1" applyNumberFormat="1" applyFont="1" applyFill="1" applyBorder="1" applyAlignment="1" applyProtection="1">
      <alignment horizontal="center" vertical="center"/>
      <protection hidden="1"/>
    </xf>
    <xf numFmtId="0" fontId="20" fillId="12" borderId="7" xfId="1" applyFont="1" applyFill="1" applyBorder="1" applyAlignment="1" applyProtection="1">
      <alignment horizontal="center" vertical="center"/>
      <protection hidden="1"/>
    </xf>
    <xf numFmtId="0" fontId="20" fillId="12" borderId="41" xfId="1" applyFont="1" applyFill="1" applyBorder="1" applyAlignment="1" applyProtection="1">
      <alignment horizontal="center" vertical="center"/>
      <protection hidden="1"/>
    </xf>
    <xf numFmtId="0" fontId="20" fillId="12" borderId="30" xfId="1" applyFont="1" applyFill="1" applyBorder="1" applyAlignment="1" applyProtection="1">
      <alignment horizontal="center" vertical="center"/>
      <protection hidden="1"/>
    </xf>
    <xf numFmtId="0" fontId="20" fillId="12" borderId="42" xfId="1" applyFont="1" applyFill="1" applyBorder="1" applyAlignment="1" applyProtection="1">
      <alignment horizontal="center" vertical="center"/>
      <protection hidden="1"/>
    </xf>
    <xf numFmtId="0" fontId="17" fillId="12" borderId="33" xfId="1" applyFont="1" applyFill="1" applyBorder="1" applyAlignment="1" applyProtection="1">
      <alignment horizontal="center" vertical="center"/>
      <protection hidden="1"/>
    </xf>
    <xf numFmtId="0" fontId="17" fillId="12" borderId="34" xfId="1" applyFont="1" applyFill="1" applyBorder="1" applyAlignment="1" applyProtection="1">
      <alignment horizontal="center" vertical="center"/>
      <protection hidden="1"/>
    </xf>
    <xf numFmtId="0" fontId="17" fillId="12" borderId="35" xfId="1" applyFont="1" applyFill="1" applyBorder="1" applyAlignment="1" applyProtection="1">
      <alignment horizontal="center" vertical="center"/>
      <protection hidden="1"/>
    </xf>
    <xf numFmtId="0" fontId="17" fillId="12" borderId="36" xfId="1" applyFont="1" applyFill="1" applyBorder="1" applyAlignment="1" applyProtection="1">
      <alignment horizontal="center" vertical="center"/>
      <protection hidden="1"/>
    </xf>
    <xf numFmtId="164" fontId="12" fillId="12" borderId="43" xfId="1" applyNumberFormat="1" applyFont="1" applyFill="1" applyBorder="1" applyAlignment="1" applyProtection="1">
      <alignment horizontal="center" vertical="center"/>
      <protection hidden="1"/>
    </xf>
    <xf numFmtId="164" fontId="12" fillId="12" borderId="40" xfId="1" applyNumberFormat="1" applyFont="1" applyFill="1" applyBorder="1" applyAlignment="1" applyProtection="1">
      <alignment horizontal="center" vertical="center"/>
      <protection hidden="1"/>
    </xf>
    <xf numFmtId="1" fontId="12" fillId="12" borderId="38" xfId="1" applyNumberFormat="1" applyFont="1" applyFill="1" applyBorder="1" applyAlignment="1" applyProtection="1">
      <alignment horizontal="center" vertical="center"/>
      <protection hidden="1"/>
    </xf>
    <xf numFmtId="1" fontId="12" fillId="12" borderId="44" xfId="1" applyNumberFormat="1" applyFont="1" applyFill="1" applyBorder="1" applyAlignment="1" applyProtection="1">
      <alignment horizontal="center" vertical="center"/>
      <protection hidden="1"/>
    </xf>
    <xf numFmtId="0" fontId="15" fillId="12" borderId="19" xfId="1" applyFont="1" applyFill="1" applyBorder="1" applyAlignment="1" applyProtection="1">
      <alignment horizontal="center" vertical="center"/>
      <protection hidden="1"/>
    </xf>
    <xf numFmtId="0" fontId="15" fillId="12" borderId="20" xfId="1" applyFont="1" applyFill="1" applyBorder="1" applyAlignment="1" applyProtection="1">
      <alignment horizontal="center" vertical="center"/>
      <protection hidden="1"/>
    </xf>
    <xf numFmtId="0" fontId="17" fillId="12" borderId="20" xfId="1" applyFont="1" applyFill="1" applyBorder="1" applyAlignment="1" applyProtection="1">
      <alignment horizontal="center" vertical="center"/>
      <protection hidden="1"/>
    </xf>
    <xf numFmtId="0" fontId="17" fillId="12" borderId="21" xfId="1" applyFont="1" applyFill="1" applyBorder="1" applyAlignment="1" applyProtection="1">
      <alignment horizontal="center" vertical="center"/>
      <protection hidden="1"/>
    </xf>
    <xf numFmtId="0" fontId="12" fillId="12" borderId="27" xfId="1" applyFont="1" applyFill="1" applyBorder="1" applyAlignment="1" applyProtection="1">
      <alignment horizontal="center" vertical="center"/>
      <protection hidden="1"/>
    </xf>
    <xf numFmtId="0" fontId="12" fillId="12" borderId="8" xfId="1" applyFont="1" applyFill="1" applyBorder="1" applyAlignment="1" applyProtection="1">
      <alignment horizontal="center" vertical="center"/>
      <protection hidden="1"/>
    </xf>
    <xf numFmtId="0" fontId="20" fillId="12" borderId="29" xfId="1" applyFont="1" applyFill="1" applyBorder="1" applyAlignment="1" applyProtection="1">
      <alignment horizontal="center" vertical="center"/>
      <protection hidden="1"/>
    </xf>
    <xf numFmtId="0" fontId="20" fillId="12" borderId="37" xfId="1" applyFont="1" applyFill="1" applyBorder="1" applyAlignment="1" applyProtection="1">
      <alignment horizontal="center" vertical="center"/>
      <protection hidden="1"/>
    </xf>
    <xf numFmtId="0" fontId="1" fillId="13" borderId="7" xfId="1" applyFill="1" applyBorder="1" applyAlignment="1" applyProtection="1">
      <alignment horizontal="center"/>
      <protection hidden="1"/>
    </xf>
    <xf numFmtId="1" fontId="8" fillId="0" borderId="7" xfId="2" applyNumberFormat="1" applyFont="1" applyBorder="1" applyAlignment="1">
      <alignment horizontal="center"/>
    </xf>
    <xf numFmtId="0" fontId="7" fillId="13" borderId="7" xfId="2" applyFont="1" applyFill="1" applyBorder="1" applyAlignment="1">
      <alignment horizontal="center"/>
    </xf>
    <xf numFmtId="0" fontId="1" fillId="0" borderId="7" xfId="1" applyBorder="1" applyAlignment="1">
      <alignment horizontal="left"/>
    </xf>
    <xf numFmtId="0" fontId="4" fillId="7" borderId="8" xfId="2" applyFill="1" applyBorder="1" applyAlignment="1" applyProtection="1">
      <alignment horizontal="center" vertical="center"/>
      <protection hidden="1"/>
    </xf>
    <xf numFmtId="164" fontId="4" fillId="7" borderId="8" xfId="2" applyNumberFormat="1" applyFill="1" applyBorder="1" applyAlignment="1" applyProtection="1">
      <alignment horizontal="center" vertical="center"/>
      <protection hidden="1"/>
    </xf>
    <xf numFmtId="1" fontId="4" fillId="7" borderId="8" xfId="2" applyNumberFormat="1" applyFill="1" applyBorder="1" applyAlignment="1" applyProtection="1">
      <alignment horizontal="center" vertical="center"/>
      <protection hidden="1"/>
    </xf>
    <xf numFmtId="1" fontId="8" fillId="7" borderId="7" xfId="2" applyNumberFormat="1" applyFont="1" applyFill="1" applyBorder="1" applyAlignment="1">
      <alignment horizontal="center"/>
    </xf>
    <xf numFmtId="0" fontId="1" fillId="13" borderId="0" xfId="1" applyFill="1" applyAlignment="1" applyProtection="1">
      <alignment horizontal="left" vertical="top"/>
      <protection hidden="1"/>
    </xf>
  </cellXfs>
  <cellStyles count="3">
    <cellStyle name="Normal" xfId="0" builtinId="0"/>
    <cellStyle name="Normal 2" xfId="1" xr:uid="{22A0EC62-31F2-463B-8536-388529970DDC}"/>
    <cellStyle name="Normal 3" xfId="2" xr:uid="{C8C11995-1617-4155-89D5-169AA7B83E9B}"/>
  </cellStyles>
  <dxfs count="8">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211D2F90-A0C9-4850-85C4-2B6707F0524C}"/>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A91DF886-488B-4249-90B5-2BE8F6478895}"/>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BFC78E46-9EE1-4CAE-A018-BAE5ED1368EA}"/>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91B6D44B-4CE2-4866-9F1D-9433D6D5EE01}"/>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C632533D-77B7-4670-A949-C5F00A19D5A9}"/>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645D4366-1968-4190-A134-696DBAE345E6}"/>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ison%2021.22/Competitions%202021-2022/BANDE%20N3/Classement%20g&#233;n&#233;ral%20BANDE%20N%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aison%2021.22/Competitions%202021-2022/BANDE%20N3/T2%20%20Abma/FDM%20%20Bande%20N3%20T2%20%20ABMA%20Poule%201et2%20%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DM%20%20Bande%20N3%20T3%20ABASM%20Poule%20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aison%2021.22/Competitions%202021-2022/BANDE%20N3/file:/F:/Users/gerardlavrardMBP/Desktop/Org-Compet(Ge&#769;ra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aison%2021.22/Competitions%202021-2022/BANDE%20N3/file:/F:/Users/gerardlavrardMBP/BILLARD/CS_CDBHS/2015-2016/150910_cdbhs2015_2016_Rank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refreshError="1"/>
      <sheetData sheetId="1"/>
      <sheetData sheetId="2">
        <row r="6">
          <cell r="E6">
            <v>6</v>
          </cell>
        </row>
        <row r="9">
          <cell r="AQ9" t="b">
            <v>1</v>
          </cell>
        </row>
        <row r="10">
          <cell r="AQ10" t="b">
            <v>1</v>
          </cell>
        </row>
        <row r="11">
          <cell r="AQ11" t="b">
            <v>1</v>
          </cell>
        </row>
        <row r="12">
          <cell r="AQ12" t="b">
            <v>1</v>
          </cell>
        </row>
        <row r="13">
          <cell r="AQ13" t="b">
            <v>1</v>
          </cell>
        </row>
        <row r="14">
          <cell r="AQ14" t="b">
            <v>1</v>
          </cell>
        </row>
        <row r="15">
          <cell r="AQ15" t="b">
            <v>0</v>
          </cell>
        </row>
        <row r="16">
          <cell r="AQ16" t="b">
            <v>0</v>
          </cell>
        </row>
        <row r="17">
          <cell r="AQ17" t="b">
            <v>0</v>
          </cell>
        </row>
        <row r="18">
          <cell r="AQ18" t="b">
            <v>0</v>
          </cell>
        </row>
        <row r="19">
          <cell r="AQ19" t="b">
            <v>0</v>
          </cell>
        </row>
        <row r="20">
          <cell r="AQ20" t="b">
            <v>0</v>
          </cell>
        </row>
        <row r="21">
          <cell r="AQ21" t="b">
            <v>0</v>
          </cell>
        </row>
        <row r="22">
          <cell r="AQ22" t="b">
            <v>0</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BAURECHE Louis</v>
          </cell>
          <cell r="B8">
            <v>137382</v>
          </cell>
          <cell r="C8" t="str">
            <v>ABASM</v>
          </cell>
        </row>
        <row r="9">
          <cell r="A9" t="str">
            <v>DECLUNDER Magali</v>
          </cell>
          <cell r="B9">
            <v>16878</v>
          </cell>
          <cell r="C9" t="str">
            <v>ABASM</v>
          </cell>
        </row>
        <row r="10">
          <cell r="A10" t="str">
            <v>COKAL Recep</v>
          </cell>
          <cell r="B10">
            <v>157233</v>
          </cell>
          <cell r="C10" t="str">
            <v>ABASM</v>
          </cell>
        </row>
        <row r="11">
          <cell r="A11" t="str">
            <v>COURATIN Jean Daniel</v>
          </cell>
          <cell r="B11">
            <v>155169</v>
          </cell>
          <cell r="C11" t="str">
            <v>ABMA</v>
          </cell>
        </row>
        <row r="12">
          <cell r="A12" t="str">
            <v>DAIRE Eric</v>
          </cell>
          <cell r="B12">
            <v>12883</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ROODRIGUEZ Julien</v>
          </cell>
          <cell r="B69">
            <v>14081</v>
          </cell>
          <cell r="C69" t="str">
            <v>ABMA</v>
          </cell>
        </row>
        <row r="70">
          <cell r="A70" t="str">
            <v>SAGET Xavier</v>
          </cell>
          <cell r="B70">
            <v>159467</v>
          </cell>
          <cell r="C70" t="str">
            <v>ABASM</v>
          </cell>
        </row>
        <row r="71">
          <cell r="A71" t="str">
            <v>SIMON Claude</v>
          </cell>
          <cell r="B71">
            <v>137385</v>
          </cell>
          <cell r="C71" t="str">
            <v>ABASM</v>
          </cell>
        </row>
        <row r="72">
          <cell r="A72" t="str">
            <v>SLIMANE René Pierre</v>
          </cell>
          <cell r="B72">
            <v>14179</v>
          </cell>
          <cell r="C72" t="str">
            <v>ABMA</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VALEUR Baptiste</v>
          </cell>
          <cell r="B76">
            <v>171069</v>
          </cell>
          <cell r="C76" t="str">
            <v>LA COMETE</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44541</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142</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ow r="28">
          <cell r="E28">
            <v>80</v>
          </cell>
        </row>
      </sheetData>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G61" t="str">
            <v>R1</v>
          </cell>
        </row>
        <row r="62">
          <cell r="A62" t="str">
            <v>MALAHIEUDE Claude</v>
          </cell>
          <cell r="B62" t="str">
            <v>ABMA</v>
          </cell>
          <cell r="C62">
            <v>59</v>
          </cell>
          <cell r="F62" t="str">
            <v>R1</v>
          </cell>
          <cell r="G62" t="str">
            <v>R1</v>
          </cell>
        </row>
        <row r="63">
          <cell r="A63" t="str">
            <v>MALASSIGNE Elfege</v>
          </cell>
          <cell r="B63" t="str">
            <v>ABASM</v>
          </cell>
          <cell r="C63">
            <v>60</v>
          </cell>
          <cell r="D63" t="str">
            <v>R4</v>
          </cell>
          <cell r="F63" t="str">
            <v>R2</v>
          </cell>
        </row>
        <row r="64">
          <cell r="A64" t="str">
            <v>MANCY Pierre</v>
          </cell>
          <cell r="B64" t="str">
            <v>ABMA</v>
          </cell>
          <cell r="C64">
            <v>61</v>
          </cell>
          <cell r="D64" t="str">
            <v>R3</v>
          </cell>
          <cell r="E64" t="str">
            <v>R2</v>
          </cell>
          <cell r="F64" t="str">
            <v>R1</v>
          </cell>
        </row>
        <row r="65">
          <cell r="A65" t="str">
            <v>MARIGNIER Daniel</v>
          </cell>
          <cell r="B65" t="str">
            <v>ABMA</v>
          </cell>
          <cell r="C65">
            <v>62</v>
          </cell>
          <cell r="D65" t="str">
            <v>R3</v>
          </cell>
          <cell r="E65" t="str">
            <v>R2</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RODRIGUEZ Julien</v>
          </cell>
          <cell r="B74" t="str">
            <v>ABMA</v>
          </cell>
          <cell r="C74">
            <v>71</v>
          </cell>
          <cell r="D74" t="str">
            <v>R1</v>
          </cell>
          <cell r="E74" t="str">
            <v>R1</v>
          </cell>
          <cell r="F74" t="str">
            <v>N3</v>
          </cell>
          <cell r="G74" t="str">
            <v>R1</v>
          </cell>
        </row>
        <row r="75">
          <cell r="A75" t="str">
            <v>SAGET Xavier</v>
          </cell>
          <cell r="B75" t="str">
            <v>ABASM</v>
          </cell>
          <cell r="C75">
            <v>72</v>
          </cell>
          <cell r="D75" t="str">
            <v>R2</v>
          </cell>
          <cell r="E75" t="str">
            <v>R1</v>
          </cell>
          <cell r="F75" t="str">
            <v>N3</v>
          </cell>
          <cell r="G75" t="str">
            <v>N3</v>
          </cell>
        </row>
        <row r="76">
          <cell r="A76" t="str">
            <v>SIMON Claude</v>
          </cell>
          <cell r="B76" t="str">
            <v>ABASM</v>
          </cell>
          <cell r="C76">
            <v>73</v>
          </cell>
          <cell r="D76" t="str">
            <v>N3</v>
          </cell>
          <cell r="E76" t="str">
            <v>N3</v>
          </cell>
          <cell r="F76" t="str">
            <v>N3</v>
          </cell>
          <cell r="G76" t="str">
            <v>N3</v>
          </cell>
        </row>
        <row r="77">
          <cell r="A77" t="str">
            <v>SLIMANE René-Pierre</v>
          </cell>
          <cell r="B77" t="str">
            <v>ABMA</v>
          </cell>
          <cell r="C77">
            <v>74</v>
          </cell>
          <cell r="D77" t="str">
            <v>R2</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44583</v>
          </cell>
        </row>
        <row r="12">
          <cell r="C12" t="str">
            <v>ABASM</v>
          </cell>
        </row>
        <row r="14">
          <cell r="C14">
            <v>3</v>
          </cell>
        </row>
        <row r="15">
          <cell r="C15">
            <v>1</v>
          </cell>
        </row>
        <row r="16">
          <cell r="C16" t="str">
            <v>BANDE</v>
          </cell>
        </row>
        <row r="17">
          <cell r="C17" t="str">
            <v>N3</v>
          </cell>
        </row>
        <row r="28">
          <cell r="B28" t="str">
            <v>ARGIS Mickael</v>
          </cell>
          <cell r="C28" t="str">
            <v>N3</v>
          </cell>
          <cell r="D28" t="str">
            <v>ABMA</v>
          </cell>
        </row>
        <row r="29">
          <cell r="B29" t="str">
            <v>JARRETY Didier</v>
          </cell>
          <cell r="C29" t="str">
            <v>N3</v>
          </cell>
          <cell r="D29" t="str">
            <v>LIVRY</v>
          </cell>
        </row>
        <row r="30">
          <cell r="B30" t="str">
            <v>SIMON Claude</v>
          </cell>
          <cell r="C30" t="str">
            <v>N3</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143</v>
          </cell>
          <cell r="S27">
            <v>74</v>
          </cell>
          <cell r="T27">
            <v>1.9324324324324325</v>
          </cell>
          <cell r="U27">
            <v>2.2857142857142856</v>
          </cell>
          <cell r="V27">
            <v>15</v>
          </cell>
          <cell r="W27">
            <v>2</v>
          </cell>
          <cell r="Y27">
            <v>1</v>
          </cell>
          <cell r="Z27">
            <v>8</v>
          </cell>
          <cell r="AG27">
            <v>1</v>
          </cell>
          <cell r="AH27">
            <v>9</v>
          </cell>
        </row>
        <row r="28">
          <cell r="E28">
            <v>57</v>
          </cell>
          <cell r="F28">
            <v>36</v>
          </cell>
          <cell r="G28">
            <v>10</v>
          </cell>
          <cell r="I28">
            <v>1.5833333333333333</v>
          </cell>
          <cell r="J28">
            <v>0</v>
          </cell>
          <cell r="R28">
            <v>137</v>
          </cell>
          <cell r="S28">
            <v>75</v>
          </cell>
          <cell r="T28">
            <v>1.8266666666666667</v>
          </cell>
          <cell r="U28">
            <v>2.0512820512820511</v>
          </cell>
          <cell r="V28">
            <v>14</v>
          </cell>
          <cell r="W28">
            <v>2</v>
          </cell>
          <cell r="Y28">
            <v>2</v>
          </cell>
          <cell r="Z28">
            <v>5</v>
          </cell>
          <cell r="AG28">
            <v>1</v>
          </cell>
          <cell r="AH28">
            <v>6</v>
          </cell>
        </row>
        <row r="29">
          <cell r="E29">
            <v>80</v>
          </cell>
          <cell r="F29">
            <v>36</v>
          </cell>
          <cell r="G29">
            <v>12</v>
          </cell>
          <cell r="I29">
            <v>2.2222222222222223</v>
          </cell>
          <cell r="J29">
            <v>2</v>
          </cell>
          <cell r="R29">
            <v>118</v>
          </cell>
          <cell r="S29">
            <v>71</v>
          </cell>
          <cell r="T29">
            <v>1.6619718309859155</v>
          </cell>
          <cell r="U29">
            <v>2.2222222222222223</v>
          </cell>
          <cell r="V29">
            <v>12</v>
          </cell>
          <cell r="W29">
            <v>2</v>
          </cell>
          <cell r="Y29">
            <v>3</v>
          </cell>
          <cell r="Z29">
            <v>3</v>
          </cell>
          <cell r="AG29">
            <v>1</v>
          </cell>
          <cell r="AH29">
            <v>4</v>
          </cell>
        </row>
        <row r="36">
          <cell r="E36">
            <v>63</v>
          </cell>
          <cell r="F36">
            <v>39</v>
          </cell>
          <cell r="G36">
            <v>10</v>
          </cell>
          <cell r="I36">
            <v>1.6153846153846154</v>
          </cell>
          <cell r="J36">
            <v>0</v>
          </cell>
        </row>
        <row r="37">
          <cell r="E37">
            <v>80</v>
          </cell>
          <cell r="F37">
            <v>39</v>
          </cell>
          <cell r="G37">
            <v>14</v>
          </cell>
          <cell r="I37">
            <v>2.0512820512820511</v>
          </cell>
          <cell r="J37">
            <v>2</v>
          </cell>
        </row>
        <row r="44">
          <cell r="E44">
            <v>80</v>
          </cell>
          <cell r="F44">
            <v>35</v>
          </cell>
          <cell r="G44">
            <v>15</v>
          </cell>
          <cell r="I44">
            <v>2.2857142857142856</v>
          </cell>
          <cell r="J44">
            <v>2</v>
          </cell>
        </row>
        <row r="46">
          <cell r="E46">
            <v>38</v>
          </cell>
          <cell r="F46">
            <v>35</v>
          </cell>
          <cell r="G46">
            <v>3</v>
          </cell>
          <cell r="I46">
            <v>1.0857142857142856</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G61" t="str">
            <v>R1</v>
          </cell>
        </row>
        <row r="62">
          <cell r="A62" t="str">
            <v>MALAHIEUDE Claude</v>
          </cell>
          <cell r="B62" t="str">
            <v>ABMA</v>
          </cell>
          <cell r="C62">
            <v>59</v>
          </cell>
          <cell r="F62" t="str">
            <v>R1</v>
          </cell>
          <cell r="G62" t="str">
            <v>R1</v>
          </cell>
        </row>
        <row r="63">
          <cell r="A63" t="str">
            <v>MALASSIGNE Elfege</v>
          </cell>
          <cell r="B63" t="str">
            <v>ABASM</v>
          </cell>
          <cell r="C63">
            <v>60</v>
          </cell>
          <cell r="D63" t="str">
            <v>R4</v>
          </cell>
          <cell r="F63" t="str">
            <v>R2</v>
          </cell>
        </row>
        <row r="64">
          <cell r="A64" t="str">
            <v>MANCY Pierre</v>
          </cell>
          <cell r="B64" t="str">
            <v>ABMA</v>
          </cell>
          <cell r="C64">
            <v>61</v>
          </cell>
          <cell r="D64" t="str">
            <v>R3</v>
          </cell>
          <cell r="E64" t="str">
            <v>R2</v>
          </cell>
          <cell r="F64" t="str">
            <v>R1</v>
          </cell>
        </row>
        <row r="65">
          <cell r="A65" t="str">
            <v>MARIGNIER Daniel</v>
          </cell>
          <cell r="B65" t="str">
            <v>ABMA</v>
          </cell>
          <cell r="C65">
            <v>62</v>
          </cell>
          <cell r="D65" t="str">
            <v>R3</v>
          </cell>
          <cell r="E65" t="str">
            <v>R2</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RODRIGUEZ Julien</v>
          </cell>
          <cell r="B74" t="str">
            <v>ABMA</v>
          </cell>
          <cell r="C74">
            <v>71</v>
          </cell>
          <cell r="D74" t="str">
            <v>R1</v>
          </cell>
          <cell r="E74" t="str">
            <v>R1</v>
          </cell>
          <cell r="F74" t="str">
            <v>N3</v>
          </cell>
          <cell r="G74" t="str">
            <v>R1</v>
          </cell>
        </row>
        <row r="75">
          <cell r="A75" t="str">
            <v>SAGET Xavier</v>
          </cell>
          <cell r="B75" t="str">
            <v>ABASM</v>
          </cell>
          <cell r="C75">
            <v>72</v>
          </cell>
          <cell r="D75" t="str">
            <v>R2</v>
          </cell>
          <cell r="E75" t="str">
            <v>R1</v>
          </cell>
          <cell r="F75" t="str">
            <v>N3</v>
          </cell>
          <cell r="G75" t="str">
            <v>N3</v>
          </cell>
        </row>
        <row r="76">
          <cell r="A76" t="str">
            <v>SIMON Claude</v>
          </cell>
          <cell r="B76" t="str">
            <v>ABASM</v>
          </cell>
          <cell r="C76">
            <v>73</v>
          </cell>
          <cell r="D76" t="str">
            <v>N3</v>
          </cell>
          <cell r="E76" t="str">
            <v>N3</v>
          </cell>
          <cell r="F76" t="str">
            <v>N3</v>
          </cell>
          <cell r="G76" t="str">
            <v>N3</v>
          </cell>
        </row>
        <row r="77">
          <cell r="A77" t="str">
            <v>SLIMANE René-Pierre</v>
          </cell>
          <cell r="B77" t="str">
            <v>ABMA</v>
          </cell>
          <cell r="C77">
            <v>74</v>
          </cell>
          <cell r="D77" t="str">
            <v>R2</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72B2B-A8BE-4A24-B0DA-7DEA8F503F64}">
  <sheetPr>
    <pageSetUpPr fitToPage="1"/>
  </sheetPr>
  <dimension ref="A2:EB122"/>
  <sheetViews>
    <sheetView tabSelected="1" topLeftCell="A4" zoomScale="86" zoomScaleNormal="86" workbookViewId="0">
      <selection activeCell="G22" sqref="G22"/>
    </sheetView>
  </sheetViews>
  <sheetFormatPr baseColWidth="10" defaultColWidth="10.6640625" defaultRowHeight="15.6" outlineLevelCol="1" x14ac:dyDescent="0.3"/>
  <cols>
    <col min="1" max="1" width="10.33203125" style="1" bestFit="1" customWidth="1"/>
    <col min="2" max="2" width="28.33203125" style="1" hidden="1" customWidth="1" outlineLevel="1"/>
    <col min="3" max="3" width="18.6640625" style="2" bestFit="1" customWidth="1" collapsed="1"/>
    <col min="4" max="4" width="25.5546875" style="2" bestFit="1" customWidth="1"/>
    <col min="5" max="5" width="14.88671875" style="1" customWidth="1"/>
    <col min="6" max="6" width="9.88671875" style="1" customWidth="1" outlineLevel="1"/>
    <col min="7" max="7" width="10.44140625" style="1" customWidth="1" outlineLevel="1"/>
    <col min="8" max="8" width="3.6640625" style="1" customWidth="1" outlineLevel="1"/>
    <col min="9" max="9" width="8.33203125" style="1" customWidth="1" outlineLevel="1"/>
    <col min="10" max="10" width="15.6640625" style="1" customWidth="1" outlineLevel="1"/>
    <col min="11" max="11" width="12.44140625" style="3" customWidth="1"/>
    <col min="12" max="12" width="9" style="3" hidden="1" customWidth="1" outlineLevel="1"/>
    <col min="13" max="13" width="10.33203125" style="3" hidden="1" customWidth="1" outlineLevel="1"/>
    <col min="14" max="14" width="12.88671875" style="4" hidden="1" customWidth="1" outlineLevel="1"/>
    <col min="15" max="15" width="12.109375" style="3" hidden="1" customWidth="1" outlineLevel="1"/>
    <col min="16" max="16" width="12.6640625" style="3" customWidth="1" collapsed="1"/>
    <col min="17" max="17" width="15.88671875" style="3" customWidth="1"/>
    <col min="18" max="18" width="15.6640625" style="4" hidden="1" customWidth="1" outlineLevel="1"/>
    <col min="19" max="19" width="19" style="3" hidden="1" customWidth="1" outlineLevel="1"/>
    <col min="20" max="20" width="12.33203125" style="3" hidden="1" customWidth="1" outlineLevel="1"/>
    <col min="21" max="21" width="15.88671875" style="3" hidden="1" customWidth="1" outlineLevel="1"/>
    <col min="22" max="22" width="15.6640625" style="4" customWidth="1" collapsed="1"/>
    <col min="23" max="23" width="16.88671875" style="1" customWidth="1"/>
    <col min="24" max="24" width="16.88671875" style="4" customWidth="1" outlineLevel="1"/>
    <col min="25" max="27" width="10.6640625" style="1" customWidth="1" outlineLevel="1"/>
    <col min="28" max="28" width="10.6640625" style="1" customWidth="1"/>
    <col min="29" max="32" width="10.6640625" style="1"/>
    <col min="33" max="33" width="0" style="1" hidden="1" customWidth="1"/>
    <col min="34" max="256" width="10.6640625" style="1"/>
    <col min="257" max="257" width="10.33203125" style="1" bestFit="1" customWidth="1"/>
    <col min="258" max="258" width="0" style="1" hidden="1" customWidth="1"/>
    <col min="259" max="259" width="18.6640625" style="1" bestFit="1" customWidth="1"/>
    <col min="260" max="260" width="25.5546875" style="1" bestFit="1" customWidth="1"/>
    <col min="261" max="261" width="14.88671875" style="1" customWidth="1"/>
    <col min="262" max="262" width="9.88671875" style="1" customWidth="1"/>
    <col min="263" max="263" width="10.44140625" style="1" customWidth="1"/>
    <col min="264" max="264" width="3.6640625" style="1" customWidth="1"/>
    <col min="265" max="265" width="8.33203125" style="1" customWidth="1"/>
    <col min="266" max="266" width="15.6640625" style="1" customWidth="1"/>
    <col min="267" max="267" width="12.44140625" style="1" customWidth="1"/>
    <col min="268" max="271" width="0" style="1" hidden="1" customWidth="1"/>
    <col min="272" max="272" width="12.6640625" style="1" customWidth="1"/>
    <col min="273" max="273" width="15.88671875" style="1" customWidth="1"/>
    <col min="274" max="277" width="0" style="1" hidden="1" customWidth="1"/>
    <col min="278" max="278" width="15.6640625" style="1" customWidth="1"/>
    <col min="279" max="280" width="16.88671875" style="1" customWidth="1"/>
    <col min="281" max="288" width="10.6640625" style="1"/>
    <col min="289" max="289" width="0" style="1" hidden="1" customWidth="1"/>
    <col min="290" max="512" width="10.6640625" style="1"/>
    <col min="513" max="513" width="10.33203125" style="1" bestFit="1" customWidth="1"/>
    <col min="514" max="514" width="0" style="1" hidden="1" customWidth="1"/>
    <col min="515" max="515" width="18.6640625" style="1" bestFit="1" customWidth="1"/>
    <col min="516" max="516" width="25.5546875" style="1" bestFit="1" customWidth="1"/>
    <col min="517" max="517" width="14.88671875" style="1" customWidth="1"/>
    <col min="518" max="518" width="9.88671875" style="1" customWidth="1"/>
    <col min="519" max="519" width="10.44140625" style="1" customWidth="1"/>
    <col min="520" max="520" width="3.6640625" style="1" customWidth="1"/>
    <col min="521" max="521" width="8.33203125" style="1" customWidth="1"/>
    <col min="522" max="522" width="15.6640625" style="1" customWidth="1"/>
    <col min="523" max="523" width="12.44140625" style="1" customWidth="1"/>
    <col min="524" max="527" width="0" style="1" hidden="1" customWidth="1"/>
    <col min="528" max="528" width="12.6640625" style="1" customWidth="1"/>
    <col min="529" max="529" width="15.88671875" style="1" customWidth="1"/>
    <col min="530" max="533" width="0" style="1" hidden="1" customWidth="1"/>
    <col min="534" max="534" width="15.6640625" style="1" customWidth="1"/>
    <col min="535" max="536" width="16.88671875" style="1" customWidth="1"/>
    <col min="537" max="544" width="10.6640625" style="1"/>
    <col min="545" max="545" width="0" style="1" hidden="1" customWidth="1"/>
    <col min="546" max="768" width="10.6640625" style="1"/>
    <col min="769" max="769" width="10.33203125" style="1" bestFit="1" customWidth="1"/>
    <col min="770" max="770" width="0" style="1" hidden="1" customWidth="1"/>
    <col min="771" max="771" width="18.6640625" style="1" bestFit="1" customWidth="1"/>
    <col min="772" max="772" width="25.5546875" style="1" bestFit="1" customWidth="1"/>
    <col min="773" max="773" width="14.88671875" style="1" customWidth="1"/>
    <col min="774" max="774" width="9.88671875" style="1" customWidth="1"/>
    <col min="775" max="775" width="10.44140625" style="1" customWidth="1"/>
    <col min="776" max="776" width="3.6640625" style="1" customWidth="1"/>
    <col min="777" max="777" width="8.33203125" style="1" customWidth="1"/>
    <col min="778" max="778" width="15.6640625" style="1" customWidth="1"/>
    <col min="779" max="779" width="12.44140625" style="1" customWidth="1"/>
    <col min="780" max="783" width="0" style="1" hidden="1" customWidth="1"/>
    <col min="784" max="784" width="12.6640625" style="1" customWidth="1"/>
    <col min="785" max="785" width="15.88671875" style="1" customWidth="1"/>
    <col min="786" max="789" width="0" style="1" hidden="1" customWidth="1"/>
    <col min="790" max="790" width="15.6640625" style="1" customWidth="1"/>
    <col min="791" max="792" width="16.88671875" style="1" customWidth="1"/>
    <col min="793" max="800" width="10.6640625" style="1"/>
    <col min="801" max="801" width="0" style="1" hidden="1" customWidth="1"/>
    <col min="802" max="1024" width="10.6640625" style="1"/>
    <col min="1025" max="1025" width="10.33203125" style="1" bestFit="1" customWidth="1"/>
    <col min="1026" max="1026" width="0" style="1" hidden="1" customWidth="1"/>
    <col min="1027" max="1027" width="18.6640625" style="1" bestFit="1" customWidth="1"/>
    <col min="1028" max="1028" width="25.5546875" style="1" bestFit="1" customWidth="1"/>
    <col min="1029" max="1029" width="14.88671875" style="1" customWidth="1"/>
    <col min="1030" max="1030" width="9.88671875" style="1" customWidth="1"/>
    <col min="1031" max="1031" width="10.44140625" style="1" customWidth="1"/>
    <col min="1032" max="1032" width="3.6640625" style="1" customWidth="1"/>
    <col min="1033" max="1033" width="8.33203125" style="1" customWidth="1"/>
    <col min="1034" max="1034" width="15.6640625" style="1" customWidth="1"/>
    <col min="1035" max="1035" width="12.44140625" style="1" customWidth="1"/>
    <col min="1036" max="1039" width="0" style="1" hidden="1" customWidth="1"/>
    <col min="1040" max="1040" width="12.6640625" style="1" customWidth="1"/>
    <col min="1041" max="1041" width="15.88671875" style="1" customWidth="1"/>
    <col min="1042" max="1045" width="0" style="1" hidden="1" customWidth="1"/>
    <col min="1046" max="1046" width="15.6640625" style="1" customWidth="1"/>
    <col min="1047" max="1048" width="16.88671875" style="1" customWidth="1"/>
    <col min="1049" max="1056" width="10.6640625" style="1"/>
    <col min="1057" max="1057" width="0" style="1" hidden="1" customWidth="1"/>
    <col min="1058" max="1280" width="10.6640625" style="1"/>
    <col min="1281" max="1281" width="10.33203125" style="1" bestFit="1" customWidth="1"/>
    <col min="1282" max="1282" width="0" style="1" hidden="1" customWidth="1"/>
    <col min="1283" max="1283" width="18.6640625" style="1" bestFit="1" customWidth="1"/>
    <col min="1284" max="1284" width="25.5546875" style="1" bestFit="1" customWidth="1"/>
    <col min="1285" max="1285" width="14.88671875" style="1" customWidth="1"/>
    <col min="1286" max="1286" width="9.88671875" style="1" customWidth="1"/>
    <col min="1287" max="1287" width="10.44140625" style="1" customWidth="1"/>
    <col min="1288" max="1288" width="3.6640625" style="1" customWidth="1"/>
    <col min="1289" max="1289" width="8.33203125" style="1" customWidth="1"/>
    <col min="1290" max="1290" width="15.6640625" style="1" customWidth="1"/>
    <col min="1291" max="1291" width="12.44140625" style="1" customWidth="1"/>
    <col min="1292" max="1295" width="0" style="1" hidden="1" customWidth="1"/>
    <col min="1296" max="1296" width="12.6640625" style="1" customWidth="1"/>
    <col min="1297" max="1297" width="15.88671875" style="1" customWidth="1"/>
    <col min="1298" max="1301" width="0" style="1" hidden="1" customWidth="1"/>
    <col min="1302" max="1302" width="15.6640625" style="1" customWidth="1"/>
    <col min="1303" max="1304" width="16.88671875" style="1" customWidth="1"/>
    <col min="1305" max="1312" width="10.6640625" style="1"/>
    <col min="1313" max="1313" width="0" style="1" hidden="1" customWidth="1"/>
    <col min="1314" max="1536" width="10.6640625" style="1"/>
    <col min="1537" max="1537" width="10.33203125" style="1" bestFit="1" customWidth="1"/>
    <col min="1538" max="1538" width="0" style="1" hidden="1" customWidth="1"/>
    <col min="1539" max="1539" width="18.6640625" style="1" bestFit="1" customWidth="1"/>
    <col min="1540" max="1540" width="25.5546875" style="1" bestFit="1" customWidth="1"/>
    <col min="1541" max="1541" width="14.88671875" style="1" customWidth="1"/>
    <col min="1542" max="1542" width="9.88671875" style="1" customWidth="1"/>
    <col min="1543" max="1543" width="10.44140625" style="1" customWidth="1"/>
    <col min="1544" max="1544" width="3.6640625" style="1" customWidth="1"/>
    <col min="1545" max="1545" width="8.33203125" style="1" customWidth="1"/>
    <col min="1546" max="1546" width="15.6640625" style="1" customWidth="1"/>
    <col min="1547" max="1547" width="12.44140625" style="1" customWidth="1"/>
    <col min="1548" max="1551" width="0" style="1" hidden="1" customWidth="1"/>
    <col min="1552" max="1552" width="12.6640625" style="1" customWidth="1"/>
    <col min="1553" max="1553" width="15.88671875" style="1" customWidth="1"/>
    <col min="1554" max="1557" width="0" style="1" hidden="1" customWidth="1"/>
    <col min="1558" max="1558" width="15.6640625" style="1" customWidth="1"/>
    <col min="1559" max="1560" width="16.88671875" style="1" customWidth="1"/>
    <col min="1561" max="1568" width="10.6640625" style="1"/>
    <col min="1569" max="1569" width="0" style="1" hidden="1" customWidth="1"/>
    <col min="1570" max="1792" width="10.6640625" style="1"/>
    <col min="1793" max="1793" width="10.33203125" style="1" bestFit="1" customWidth="1"/>
    <col min="1794" max="1794" width="0" style="1" hidden="1" customWidth="1"/>
    <col min="1795" max="1795" width="18.6640625" style="1" bestFit="1" customWidth="1"/>
    <col min="1796" max="1796" width="25.5546875" style="1" bestFit="1" customWidth="1"/>
    <col min="1797" max="1797" width="14.88671875" style="1" customWidth="1"/>
    <col min="1798" max="1798" width="9.88671875" style="1" customWidth="1"/>
    <col min="1799" max="1799" width="10.44140625" style="1" customWidth="1"/>
    <col min="1800" max="1800" width="3.6640625" style="1" customWidth="1"/>
    <col min="1801" max="1801" width="8.33203125" style="1" customWidth="1"/>
    <col min="1802" max="1802" width="15.6640625" style="1" customWidth="1"/>
    <col min="1803" max="1803" width="12.44140625" style="1" customWidth="1"/>
    <col min="1804" max="1807" width="0" style="1" hidden="1" customWidth="1"/>
    <col min="1808" max="1808" width="12.6640625" style="1" customWidth="1"/>
    <col min="1809" max="1809" width="15.88671875" style="1" customWidth="1"/>
    <col min="1810" max="1813" width="0" style="1" hidden="1" customWidth="1"/>
    <col min="1814" max="1814" width="15.6640625" style="1" customWidth="1"/>
    <col min="1815" max="1816" width="16.88671875" style="1" customWidth="1"/>
    <col min="1817" max="1824" width="10.6640625" style="1"/>
    <col min="1825" max="1825" width="0" style="1" hidden="1" customWidth="1"/>
    <col min="1826" max="2048" width="10.6640625" style="1"/>
    <col min="2049" max="2049" width="10.33203125" style="1" bestFit="1" customWidth="1"/>
    <col min="2050" max="2050" width="0" style="1" hidden="1" customWidth="1"/>
    <col min="2051" max="2051" width="18.6640625" style="1" bestFit="1" customWidth="1"/>
    <col min="2052" max="2052" width="25.5546875" style="1" bestFit="1" customWidth="1"/>
    <col min="2053" max="2053" width="14.88671875" style="1" customWidth="1"/>
    <col min="2054" max="2054" width="9.88671875" style="1" customWidth="1"/>
    <col min="2055" max="2055" width="10.44140625" style="1" customWidth="1"/>
    <col min="2056" max="2056" width="3.6640625" style="1" customWidth="1"/>
    <col min="2057" max="2057" width="8.33203125" style="1" customWidth="1"/>
    <col min="2058" max="2058" width="15.6640625" style="1" customWidth="1"/>
    <col min="2059" max="2059" width="12.44140625" style="1" customWidth="1"/>
    <col min="2060" max="2063" width="0" style="1" hidden="1" customWidth="1"/>
    <col min="2064" max="2064" width="12.6640625" style="1" customWidth="1"/>
    <col min="2065" max="2065" width="15.88671875" style="1" customWidth="1"/>
    <col min="2066" max="2069" width="0" style="1" hidden="1" customWidth="1"/>
    <col min="2070" max="2070" width="15.6640625" style="1" customWidth="1"/>
    <col min="2071" max="2072" width="16.88671875" style="1" customWidth="1"/>
    <col min="2073" max="2080" width="10.6640625" style="1"/>
    <col min="2081" max="2081" width="0" style="1" hidden="1" customWidth="1"/>
    <col min="2082" max="2304" width="10.6640625" style="1"/>
    <col min="2305" max="2305" width="10.33203125" style="1" bestFit="1" customWidth="1"/>
    <col min="2306" max="2306" width="0" style="1" hidden="1" customWidth="1"/>
    <col min="2307" max="2307" width="18.6640625" style="1" bestFit="1" customWidth="1"/>
    <col min="2308" max="2308" width="25.5546875" style="1" bestFit="1" customWidth="1"/>
    <col min="2309" max="2309" width="14.88671875" style="1" customWidth="1"/>
    <col min="2310" max="2310" width="9.88671875" style="1" customWidth="1"/>
    <col min="2311" max="2311" width="10.44140625" style="1" customWidth="1"/>
    <col min="2312" max="2312" width="3.6640625" style="1" customWidth="1"/>
    <col min="2313" max="2313" width="8.33203125" style="1" customWidth="1"/>
    <col min="2314" max="2314" width="15.6640625" style="1" customWidth="1"/>
    <col min="2315" max="2315" width="12.44140625" style="1" customWidth="1"/>
    <col min="2316" max="2319" width="0" style="1" hidden="1" customWidth="1"/>
    <col min="2320" max="2320" width="12.6640625" style="1" customWidth="1"/>
    <col min="2321" max="2321" width="15.88671875" style="1" customWidth="1"/>
    <col min="2322" max="2325" width="0" style="1" hidden="1" customWidth="1"/>
    <col min="2326" max="2326" width="15.6640625" style="1" customWidth="1"/>
    <col min="2327" max="2328" width="16.88671875" style="1" customWidth="1"/>
    <col min="2329" max="2336" width="10.6640625" style="1"/>
    <col min="2337" max="2337" width="0" style="1" hidden="1" customWidth="1"/>
    <col min="2338" max="2560" width="10.6640625" style="1"/>
    <col min="2561" max="2561" width="10.33203125" style="1" bestFit="1" customWidth="1"/>
    <col min="2562" max="2562" width="0" style="1" hidden="1" customWidth="1"/>
    <col min="2563" max="2563" width="18.6640625" style="1" bestFit="1" customWidth="1"/>
    <col min="2564" max="2564" width="25.5546875" style="1" bestFit="1" customWidth="1"/>
    <col min="2565" max="2565" width="14.88671875" style="1" customWidth="1"/>
    <col min="2566" max="2566" width="9.88671875" style="1" customWidth="1"/>
    <col min="2567" max="2567" width="10.44140625" style="1" customWidth="1"/>
    <col min="2568" max="2568" width="3.6640625" style="1" customWidth="1"/>
    <col min="2569" max="2569" width="8.33203125" style="1" customWidth="1"/>
    <col min="2570" max="2570" width="15.6640625" style="1" customWidth="1"/>
    <col min="2571" max="2571" width="12.44140625" style="1" customWidth="1"/>
    <col min="2572" max="2575" width="0" style="1" hidden="1" customWidth="1"/>
    <col min="2576" max="2576" width="12.6640625" style="1" customWidth="1"/>
    <col min="2577" max="2577" width="15.88671875" style="1" customWidth="1"/>
    <col min="2578" max="2581" width="0" style="1" hidden="1" customWidth="1"/>
    <col min="2582" max="2582" width="15.6640625" style="1" customWidth="1"/>
    <col min="2583" max="2584" width="16.88671875" style="1" customWidth="1"/>
    <col min="2585" max="2592" width="10.6640625" style="1"/>
    <col min="2593" max="2593" width="0" style="1" hidden="1" customWidth="1"/>
    <col min="2594" max="2816" width="10.6640625" style="1"/>
    <col min="2817" max="2817" width="10.33203125" style="1" bestFit="1" customWidth="1"/>
    <col min="2818" max="2818" width="0" style="1" hidden="1" customWidth="1"/>
    <col min="2819" max="2819" width="18.6640625" style="1" bestFit="1" customWidth="1"/>
    <col min="2820" max="2820" width="25.5546875" style="1" bestFit="1" customWidth="1"/>
    <col min="2821" max="2821" width="14.88671875" style="1" customWidth="1"/>
    <col min="2822" max="2822" width="9.88671875" style="1" customWidth="1"/>
    <col min="2823" max="2823" width="10.44140625" style="1" customWidth="1"/>
    <col min="2824" max="2824" width="3.6640625" style="1" customWidth="1"/>
    <col min="2825" max="2825" width="8.33203125" style="1" customWidth="1"/>
    <col min="2826" max="2826" width="15.6640625" style="1" customWidth="1"/>
    <col min="2827" max="2827" width="12.44140625" style="1" customWidth="1"/>
    <col min="2828" max="2831" width="0" style="1" hidden="1" customWidth="1"/>
    <col min="2832" max="2832" width="12.6640625" style="1" customWidth="1"/>
    <col min="2833" max="2833" width="15.88671875" style="1" customWidth="1"/>
    <col min="2834" max="2837" width="0" style="1" hidden="1" customWidth="1"/>
    <col min="2838" max="2838" width="15.6640625" style="1" customWidth="1"/>
    <col min="2839" max="2840" width="16.88671875" style="1" customWidth="1"/>
    <col min="2841" max="2848" width="10.6640625" style="1"/>
    <col min="2849" max="2849" width="0" style="1" hidden="1" customWidth="1"/>
    <col min="2850" max="3072" width="10.6640625" style="1"/>
    <col min="3073" max="3073" width="10.33203125" style="1" bestFit="1" customWidth="1"/>
    <col min="3074" max="3074" width="0" style="1" hidden="1" customWidth="1"/>
    <col min="3075" max="3075" width="18.6640625" style="1" bestFit="1" customWidth="1"/>
    <col min="3076" max="3076" width="25.5546875" style="1" bestFit="1" customWidth="1"/>
    <col min="3077" max="3077" width="14.88671875" style="1" customWidth="1"/>
    <col min="3078" max="3078" width="9.88671875" style="1" customWidth="1"/>
    <col min="3079" max="3079" width="10.44140625" style="1" customWidth="1"/>
    <col min="3080" max="3080" width="3.6640625" style="1" customWidth="1"/>
    <col min="3081" max="3081" width="8.33203125" style="1" customWidth="1"/>
    <col min="3082" max="3082" width="15.6640625" style="1" customWidth="1"/>
    <col min="3083" max="3083" width="12.44140625" style="1" customWidth="1"/>
    <col min="3084" max="3087" width="0" style="1" hidden="1" customWidth="1"/>
    <col min="3088" max="3088" width="12.6640625" style="1" customWidth="1"/>
    <col min="3089" max="3089" width="15.88671875" style="1" customWidth="1"/>
    <col min="3090" max="3093" width="0" style="1" hidden="1" customWidth="1"/>
    <col min="3094" max="3094" width="15.6640625" style="1" customWidth="1"/>
    <col min="3095" max="3096" width="16.88671875" style="1" customWidth="1"/>
    <col min="3097" max="3104" width="10.6640625" style="1"/>
    <col min="3105" max="3105" width="0" style="1" hidden="1" customWidth="1"/>
    <col min="3106" max="3328" width="10.6640625" style="1"/>
    <col min="3329" max="3329" width="10.33203125" style="1" bestFit="1" customWidth="1"/>
    <col min="3330" max="3330" width="0" style="1" hidden="1" customWidth="1"/>
    <col min="3331" max="3331" width="18.6640625" style="1" bestFit="1" customWidth="1"/>
    <col min="3332" max="3332" width="25.5546875" style="1" bestFit="1" customWidth="1"/>
    <col min="3333" max="3333" width="14.88671875" style="1" customWidth="1"/>
    <col min="3334" max="3334" width="9.88671875" style="1" customWidth="1"/>
    <col min="3335" max="3335" width="10.44140625" style="1" customWidth="1"/>
    <col min="3336" max="3336" width="3.6640625" style="1" customWidth="1"/>
    <col min="3337" max="3337" width="8.33203125" style="1" customWidth="1"/>
    <col min="3338" max="3338" width="15.6640625" style="1" customWidth="1"/>
    <col min="3339" max="3339" width="12.44140625" style="1" customWidth="1"/>
    <col min="3340" max="3343" width="0" style="1" hidden="1" customWidth="1"/>
    <col min="3344" max="3344" width="12.6640625" style="1" customWidth="1"/>
    <col min="3345" max="3345" width="15.88671875" style="1" customWidth="1"/>
    <col min="3346" max="3349" width="0" style="1" hidden="1" customWidth="1"/>
    <col min="3350" max="3350" width="15.6640625" style="1" customWidth="1"/>
    <col min="3351" max="3352" width="16.88671875" style="1" customWidth="1"/>
    <col min="3353" max="3360" width="10.6640625" style="1"/>
    <col min="3361" max="3361" width="0" style="1" hidden="1" customWidth="1"/>
    <col min="3362" max="3584" width="10.6640625" style="1"/>
    <col min="3585" max="3585" width="10.33203125" style="1" bestFit="1" customWidth="1"/>
    <col min="3586" max="3586" width="0" style="1" hidden="1" customWidth="1"/>
    <col min="3587" max="3587" width="18.6640625" style="1" bestFit="1" customWidth="1"/>
    <col min="3588" max="3588" width="25.5546875" style="1" bestFit="1" customWidth="1"/>
    <col min="3589" max="3589" width="14.88671875" style="1" customWidth="1"/>
    <col min="3590" max="3590" width="9.88671875" style="1" customWidth="1"/>
    <col min="3591" max="3591" width="10.44140625" style="1" customWidth="1"/>
    <col min="3592" max="3592" width="3.6640625" style="1" customWidth="1"/>
    <col min="3593" max="3593" width="8.33203125" style="1" customWidth="1"/>
    <col min="3594" max="3594" width="15.6640625" style="1" customWidth="1"/>
    <col min="3595" max="3595" width="12.44140625" style="1" customWidth="1"/>
    <col min="3596" max="3599" width="0" style="1" hidden="1" customWidth="1"/>
    <col min="3600" max="3600" width="12.6640625" style="1" customWidth="1"/>
    <col min="3601" max="3601" width="15.88671875" style="1" customWidth="1"/>
    <col min="3602" max="3605" width="0" style="1" hidden="1" customWidth="1"/>
    <col min="3606" max="3606" width="15.6640625" style="1" customWidth="1"/>
    <col min="3607" max="3608" width="16.88671875" style="1" customWidth="1"/>
    <col min="3609" max="3616" width="10.6640625" style="1"/>
    <col min="3617" max="3617" width="0" style="1" hidden="1" customWidth="1"/>
    <col min="3618" max="3840" width="10.6640625" style="1"/>
    <col min="3841" max="3841" width="10.33203125" style="1" bestFit="1" customWidth="1"/>
    <col min="3842" max="3842" width="0" style="1" hidden="1" customWidth="1"/>
    <col min="3843" max="3843" width="18.6640625" style="1" bestFit="1" customWidth="1"/>
    <col min="3844" max="3844" width="25.5546875" style="1" bestFit="1" customWidth="1"/>
    <col min="3845" max="3845" width="14.88671875" style="1" customWidth="1"/>
    <col min="3846" max="3846" width="9.88671875" style="1" customWidth="1"/>
    <col min="3847" max="3847" width="10.44140625" style="1" customWidth="1"/>
    <col min="3848" max="3848" width="3.6640625" style="1" customWidth="1"/>
    <col min="3849" max="3849" width="8.33203125" style="1" customWidth="1"/>
    <col min="3850" max="3850" width="15.6640625" style="1" customWidth="1"/>
    <col min="3851" max="3851" width="12.44140625" style="1" customWidth="1"/>
    <col min="3852" max="3855" width="0" style="1" hidden="1" customWidth="1"/>
    <col min="3856" max="3856" width="12.6640625" style="1" customWidth="1"/>
    <col min="3857" max="3857" width="15.88671875" style="1" customWidth="1"/>
    <col min="3858" max="3861" width="0" style="1" hidden="1" customWidth="1"/>
    <col min="3862" max="3862" width="15.6640625" style="1" customWidth="1"/>
    <col min="3863" max="3864" width="16.88671875" style="1" customWidth="1"/>
    <col min="3865" max="3872" width="10.6640625" style="1"/>
    <col min="3873" max="3873" width="0" style="1" hidden="1" customWidth="1"/>
    <col min="3874" max="4096" width="10.6640625" style="1"/>
    <col min="4097" max="4097" width="10.33203125" style="1" bestFit="1" customWidth="1"/>
    <col min="4098" max="4098" width="0" style="1" hidden="1" customWidth="1"/>
    <col min="4099" max="4099" width="18.6640625" style="1" bestFit="1" customWidth="1"/>
    <col min="4100" max="4100" width="25.5546875" style="1" bestFit="1" customWidth="1"/>
    <col min="4101" max="4101" width="14.88671875" style="1" customWidth="1"/>
    <col min="4102" max="4102" width="9.88671875" style="1" customWidth="1"/>
    <col min="4103" max="4103" width="10.44140625" style="1" customWidth="1"/>
    <col min="4104" max="4104" width="3.6640625" style="1" customWidth="1"/>
    <col min="4105" max="4105" width="8.33203125" style="1" customWidth="1"/>
    <col min="4106" max="4106" width="15.6640625" style="1" customWidth="1"/>
    <col min="4107" max="4107" width="12.44140625" style="1" customWidth="1"/>
    <col min="4108" max="4111" width="0" style="1" hidden="1" customWidth="1"/>
    <col min="4112" max="4112" width="12.6640625" style="1" customWidth="1"/>
    <col min="4113" max="4113" width="15.88671875" style="1" customWidth="1"/>
    <col min="4114" max="4117" width="0" style="1" hidden="1" customWidth="1"/>
    <col min="4118" max="4118" width="15.6640625" style="1" customWidth="1"/>
    <col min="4119" max="4120" width="16.88671875" style="1" customWidth="1"/>
    <col min="4121" max="4128" width="10.6640625" style="1"/>
    <col min="4129" max="4129" width="0" style="1" hidden="1" customWidth="1"/>
    <col min="4130" max="4352" width="10.6640625" style="1"/>
    <col min="4353" max="4353" width="10.33203125" style="1" bestFit="1" customWidth="1"/>
    <col min="4354" max="4354" width="0" style="1" hidden="1" customWidth="1"/>
    <col min="4355" max="4355" width="18.6640625" style="1" bestFit="1" customWidth="1"/>
    <col min="4356" max="4356" width="25.5546875" style="1" bestFit="1" customWidth="1"/>
    <col min="4357" max="4357" width="14.88671875" style="1" customWidth="1"/>
    <col min="4358" max="4358" width="9.88671875" style="1" customWidth="1"/>
    <col min="4359" max="4359" width="10.44140625" style="1" customWidth="1"/>
    <col min="4360" max="4360" width="3.6640625" style="1" customWidth="1"/>
    <col min="4361" max="4361" width="8.33203125" style="1" customWidth="1"/>
    <col min="4362" max="4362" width="15.6640625" style="1" customWidth="1"/>
    <col min="4363" max="4363" width="12.44140625" style="1" customWidth="1"/>
    <col min="4364" max="4367" width="0" style="1" hidden="1" customWidth="1"/>
    <col min="4368" max="4368" width="12.6640625" style="1" customWidth="1"/>
    <col min="4369" max="4369" width="15.88671875" style="1" customWidth="1"/>
    <col min="4370" max="4373" width="0" style="1" hidden="1" customWidth="1"/>
    <col min="4374" max="4374" width="15.6640625" style="1" customWidth="1"/>
    <col min="4375" max="4376" width="16.88671875" style="1" customWidth="1"/>
    <col min="4377" max="4384" width="10.6640625" style="1"/>
    <col min="4385" max="4385" width="0" style="1" hidden="1" customWidth="1"/>
    <col min="4386" max="4608" width="10.6640625" style="1"/>
    <col min="4609" max="4609" width="10.33203125" style="1" bestFit="1" customWidth="1"/>
    <col min="4610" max="4610" width="0" style="1" hidden="1" customWidth="1"/>
    <col min="4611" max="4611" width="18.6640625" style="1" bestFit="1" customWidth="1"/>
    <col min="4612" max="4612" width="25.5546875" style="1" bestFit="1" customWidth="1"/>
    <col min="4613" max="4613" width="14.88671875" style="1" customWidth="1"/>
    <col min="4614" max="4614" width="9.88671875" style="1" customWidth="1"/>
    <col min="4615" max="4615" width="10.44140625" style="1" customWidth="1"/>
    <col min="4616" max="4616" width="3.6640625" style="1" customWidth="1"/>
    <col min="4617" max="4617" width="8.33203125" style="1" customWidth="1"/>
    <col min="4618" max="4618" width="15.6640625" style="1" customWidth="1"/>
    <col min="4619" max="4619" width="12.44140625" style="1" customWidth="1"/>
    <col min="4620" max="4623" width="0" style="1" hidden="1" customWidth="1"/>
    <col min="4624" max="4624" width="12.6640625" style="1" customWidth="1"/>
    <col min="4625" max="4625" width="15.88671875" style="1" customWidth="1"/>
    <col min="4626" max="4629" width="0" style="1" hidden="1" customWidth="1"/>
    <col min="4630" max="4630" width="15.6640625" style="1" customWidth="1"/>
    <col min="4631" max="4632" width="16.88671875" style="1" customWidth="1"/>
    <col min="4633" max="4640" width="10.6640625" style="1"/>
    <col min="4641" max="4641" width="0" style="1" hidden="1" customWidth="1"/>
    <col min="4642" max="4864" width="10.6640625" style="1"/>
    <col min="4865" max="4865" width="10.33203125" style="1" bestFit="1" customWidth="1"/>
    <col min="4866" max="4866" width="0" style="1" hidden="1" customWidth="1"/>
    <col min="4867" max="4867" width="18.6640625" style="1" bestFit="1" customWidth="1"/>
    <col min="4868" max="4868" width="25.5546875" style="1" bestFit="1" customWidth="1"/>
    <col min="4869" max="4869" width="14.88671875" style="1" customWidth="1"/>
    <col min="4870" max="4870" width="9.88671875" style="1" customWidth="1"/>
    <col min="4871" max="4871" width="10.44140625" style="1" customWidth="1"/>
    <col min="4872" max="4872" width="3.6640625" style="1" customWidth="1"/>
    <col min="4873" max="4873" width="8.33203125" style="1" customWidth="1"/>
    <col min="4874" max="4874" width="15.6640625" style="1" customWidth="1"/>
    <col min="4875" max="4875" width="12.44140625" style="1" customWidth="1"/>
    <col min="4876" max="4879" width="0" style="1" hidden="1" customWidth="1"/>
    <col min="4880" max="4880" width="12.6640625" style="1" customWidth="1"/>
    <col min="4881" max="4881" width="15.88671875" style="1" customWidth="1"/>
    <col min="4882" max="4885" width="0" style="1" hidden="1" customWidth="1"/>
    <col min="4886" max="4886" width="15.6640625" style="1" customWidth="1"/>
    <col min="4887" max="4888" width="16.88671875" style="1" customWidth="1"/>
    <col min="4889" max="4896" width="10.6640625" style="1"/>
    <col min="4897" max="4897" width="0" style="1" hidden="1" customWidth="1"/>
    <col min="4898" max="5120" width="10.6640625" style="1"/>
    <col min="5121" max="5121" width="10.33203125" style="1" bestFit="1" customWidth="1"/>
    <col min="5122" max="5122" width="0" style="1" hidden="1" customWidth="1"/>
    <col min="5123" max="5123" width="18.6640625" style="1" bestFit="1" customWidth="1"/>
    <col min="5124" max="5124" width="25.5546875" style="1" bestFit="1" customWidth="1"/>
    <col min="5125" max="5125" width="14.88671875" style="1" customWidth="1"/>
    <col min="5126" max="5126" width="9.88671875" style="1" customWidth="1"/>
    <col min="5127" max="5127" width="10.44140625" style="1" customWidth="1"/>
    <col min="5128" max="5128" width="3.6640625" style="1" customWidth="1"/>
    <col min="5129" max="5129" width="8.33203125" style="1" customWidth="1"/>
    <col min="5130" max="5130" width="15.6640625" style="1" customWidth="1"/>
    <col min="5131" max="5131" width="12.44140625" style="1" customWidth="1"/>
    <col min="5132" max="5135" width="0" style="1" hidden="1" customWidth="1"/>
    <col min="5136" max="5136" width="12.6640625" style="1" customWidth="1"/>
    <col min="5137" max="5137" width="15.88671875" style="1" customWidth="1"/>
    <col min="5138" max="5141" width="0" style="1" hidden="1" customWidth="1"/>
    <col min="5142" max="5142" width="15.6640625" style="1" customWidth="1"/>
    <col min="5143" max="5144" width="16.88671875" style="1" customWidth="1"/>
    <col min="5145" max="5152" width="10.6640625" style="1"/>
    <col min="5153" max="5153" width="0" style="1" hidden="1" customWidth="1"/>
    <col min="5154" max="5376" width="10.6640625" style="1"/>
    <col min="5377" max="5377" width="10.33203125" style="1" bestFit="1" customWidth="1"/>
    <col min="5378" max="5378" width="0" style="1" hidden="1" customWidth="1"/>
    <col min="5379" max="5379" width="18.6640625" style="1" bestFit="1" customWidth="1"/>
    <col min="5380" max="5380" width="25.5546875" style="1" bestFit="1" customWidth="1"/>
    <col min="5381" max="5381" width="14.88671875" style="1" customWidth="1"/>
    <col min="5382" max="5382" width="9.88671875" style="1" customWidth="1"/>
    <col min="5383" max="5383" width="10.44140625" style="1" customWidth="1"/>
    <col min="5384" max="5384" width="3.6640625" style="1" customWidth="1"/>
    <col min="5385" max="5385" width="8.33203125" style="1" customWidth="1"/>
    <col min="5386" max="5386" width="15.6640625" style="1" customWidth="1"/>
    <col min="5387" max="5387" width="12.44140625" style="1" customWidth="1"/>
    <col min="5388" max="5391" width="0" style="1" hidden="1" customWidth="1"/>
    <col min="5392" max="5392" width="12.6640625" style="1" customWidth="1"/>
    <col min="5393" max="5393" width="15.88671875" style="1" customWidth="1"/>
    <col min="5394" max="5397" width="0" style="1" hidden="1" customWidth="1"/>
    <col min="5398" max="5398" width="15.6640625" style="1" customWidth="1"/>
    <col min="5399" max="5400" width="16.88671875" style="1" customWidth="1"/>
    <col min="5401" max="5408" width="10.6640625" style="1"/>
    <col min="5409" max="5409" width="0" style="1" hidden="1" customWidth="1"/>
    <col min="5410" max="5632" width="10.6640625" style="1"/>
    <col min="5633" max="5633" width="10.33203125" style="1" bestFit="1" customWidth="1"/>
    <col min="5634" max="5634" width="0" style="1" hidden="1" customWidth="1"/>
    <col min="5635" max="5635" width="18.6640625" style="1" bestFit="1" customWidth="1"/>
    <col min="5636" max="5636" width="25.5546875" style="1" bestFit="1" customWidth="1"/>
    <col min="5637" max="5637" width="14.88671875" style="1" customWidth="1"/>
    <col min="5638" max="5638" width="9.88671875" style="1" customWidth="1"/>
    <col min="5639" max="5639" width="10.44140625" style="1" customWidth="1"/>
    <col min="5640" max="5640" width="3.6640625" style="1" customWidth="1"/>
    <col min="5641" max="5641" width="8.33203125" style="1" customWidth="1"/>
    <col min="5642" max="5642" width="15.6640625" style="1" customWidth="1"/>
    <col min="5643" max="5643" width="12.44140625" style="1" customWidth="1"/>
    <col min="5644" max="5647" width="0" style="1" hidden="1" customWidth="1"/>
    <col min="5648" max="5648" width="12.6640625" style="1" customWidth="1"/>
    <col min="5649" max="5649" width="15.88671875" style="1" customWidth="1"/>
    <col min="5650" max="5653" width="0" style="1" hidden="1" customWidth="1"/>
    <col min="5654" max="5654" width="15.6640625" style="1" customWidth="1"/>
    <col min="5655" max="5656" width="16.88671875" style="1" customWidth="1"/>
    <col min="5657" max="5664" width="10.6640625" style="1"/>
    <col min="5665" max="5665" width="0" style="1" hidden="1" customWidth="1"/>
    <col min="5666" max="5888" width="10.6640625" style="1"/>
    <col min="5889" max="5889" width="10.33203125" style="1" bestFit="1" customWidth="1"/>
    <col min="5890" max="5890" width="0" style="1" hidden="1" customWidth="1"/>
    <col min="5891" max="5891" width="18.6640625" style="1" bestFit="1" customWidth="1"/>
    <col min="5892" max="5892" width="25.5546875" style="1" bestFit="1" customWidth="1"/>
    <col min="5893" max="5893" width="14.88671875" style="1" customWidth="1"/>
    <col min="5894" max="5894" width="9.88671875" style="1" customWidth="1"/>
    <col min="5895" max="5895" width="10.44140625" style="1" customWidth="1"/>
    <col min="5896" max="5896" width="3.6640625" style="1" customWidth="1"/>
    <col min="5897" max="5897" width="8.33203125" style="1" customWidth="1"/>
    <col min="5898" max="5898" width="15.6640625" style="1" customWidth="1"/>
    <col min="5899" max="5899" width="12.44140625" style="1" customWidth="1"/>
    <col min="5900" max="5903" width="0" style="1" hidden="1" customWidth="1"/>
    <col min="5904" max="5904" width="12.6640625" style="1" customWidth="1"/>
    <col min="5905" max="5905" width="15.88671875" style="1" customWidth="1"/>
    <col min="5906" max="5909" width="0" style="1" hidden="1" customWidth="1"/>
    <col min="5910" max="5910" width="15.6640625" style="1" customWidth="1"/>
    <col min="5911" max="5912" width="16.88671875" style="1" customWidth="1"/>
    <col min="5913" max="5920" width="10.6640625" style="1"/>
    <col min="5921" max="5921" width="0" style="1" hidden="1" customWidth="1"/>
    <col min="5922" max="6144" width="10.6640625" style="1"/>
    <col min="6145" max="6145" width="10.33203125" style="1" bestFit="1" customWidth="1"/>
    <col min="6146" max="6146" width="0" style="1" hidden="1" customWidth="1"/>
    <col min="6147" max="6147" width="18.6640625" style="1" bestFit="1" customWidth="1"/>
    <col min="6148" max="6148" width="25.5546875" style="1" bestFit="1" customWidth="1"/>
    <col min="6149" max="6149" width="14.88671875" style="1" customWidth="1"/>
    <col min="6150" max="6150" width="9.88671875" style="1" customWidth="1"/>
    <col min="6151" max="6151" width="10.44140625" style="1" customWidth="1"/>
    <col min="6152" max="6152" width="3.6640625" style="1" customWidth="1"/>
    <col min="6153" max="6153" width="8.33203125" style="1" customWidth="1"/>
    <col min="6154" max="6154" width="15.6640625" style="1" customWidth="1"/>
    <col min="6155" max="6155" width="12.44140625" style="1" customWidth="1"/>
    <col min="6156" max="6159" width="0" style="1" hidden="1" customWidth="1"/>
    <col min="6160" max="6160" width="12.6640625" style="1" customWidth="1"/>
    <col min="6161" max="6161" width="15.88671875" style="1" customWidth="1"/>
    <col min="6162" max="6165" width="0" style="1" hidden="1" customWidth="1"/>
    <col min="6166" max="6166" width="15.6640625" style="1" customWidth="1"/>
    <col min="6167" max="6168" width="16.88671875" style="1" customWidth="1"/>
    <col min="6169" max="6176" width="10.6640625" style="1"/>
    <col min="6177" max="6177" width="0" style="1" hidden="1" customWidth="1"/>
    <col min="6178" max="6400" width="10.6640625" style="1"/>
    <col min="6401" max="6401" width="10.33203125" style="1" bestFit="1" customWidth="1"/>
    <col min="6402" max="6402" width="0" style="1" hidden="1" customWidth="1"/>
    <col min="6403" max="6403" width="18.6640625" style="1" bestFit="1" customWidth="1"/>
    <col min="6404" max="6404" width="25.5546875" style="1" bestFit="1" customWidth="1"/>
    <col min="6405" max="6405" width="14.88671875" style="1" customWidth="1"/>
    <col min="6406" max="6406" width="9.88671875" style="1" customWidth="1"/>
    <col min="6407" max="6407" width="10.44140625" style="1" customWidth="1"/>
    <col min="6408" max="6408" width="3.6640625" style="1" customWidth="1"/>
    <col min="6409" max="6409" width="8.33203125" style="1" customWidth="1"/>
    <col min="6410" max="6410" width="15.6640625" style="1" customWidth="1"/>
    <col min="6411" max="6411" width="12.44140625" style="1" customWidth="1"/>
    <col min="6412" max="6415" width="0" style="1" hidden="1" customWidth="1"/>
    <col min="6416" max="6416" width="12.6640625" style="1" customWidth="1"/>
    <col min="6417" max="6417" width="15.88671875" style="1" customWidth="1"/>
    <col min="6418" max="6421" width="0" style="1" hidden="1" customWidth="1"/>
    <col min="6422" max="6422" width="15.6640625" style="1" customWidth="1"/>
    <col min="6423" max="6424" width="16.88671875" style="1" customWidth="1"/>
    <col min="6425" max="6432" width="10.6640625" style="1"/>
    <col min="6433" max="6433" width="0" style="1" hidden="1" customWidth="1"/>
    <col min="6434" max="6656" width="10.6640625" style="1"/>
    <col min="6657" max="6657" width="10.33203125" style="1" bestFit="1" customWidth="1"/>
    <col min="6658" max="6658" width="0" style="1" hidden="1" customWidth="1"/>
    <col min="6659" max="6659" width="18.6640625" style="1" bestFit="1" customWidth="1"/>
    <col min="6660" max="6660" width="25.5546875" style="1" bestFit="1" customWidth="1"/>
    <col min="6661" max="6661" width="14.88671875" style="1" customWidth="1"/>
    <col min="6662" max="6662" width="9.88671875" style="1" customWidth="1"/>
    <col min="6663" max="6663" width="10.44140625" style="1" customWidth="1"/>
    <col min="6664" max="6664" width="3.6640625" style="1" customWidth="1"/>
    <col min="6665" max="6665" width="8.33203125" style="1" customWidth="1"/>
    <col min="6666" max="6666" width="15.6640625" style="1" customWidth="1"/>
    <col min="6667" max="6667" width="12.44140625" style="1" customWidth="1"/>
    <col min="6668" max="6671" width="0" style="1" hidden="1" customWidth="1"/>
    <col min="6672" max="6672" width="12.6640625" style="1" customWidth="1"/>
    <col min="6673" max="6673" width="15.88671875" style="1" customWidth="1"/>
    <col min="6674" max="6677" width="0" style="1" hidden="1" customWidth="1"/>
    <col min="6678" max="6678" width="15.6640625" style="1" customWidth="1"/>
    <col min="6679" max="6680" width="16.88671875" style="1" customWidth="1"/>
    <col min="6681" max="6688" width="10.6640625" style="1"/>
    <col min="6689" max="6689" width="0" style="1" hidden="1" customWidth="1"/>
    <col min="6690" max="6912" width="10.6640625" style="1"/>
    <col min="6913" max="6913" width="10.33203125" style="1" bestFit="1" customWidth="1"/>
    <col min="6914" max="6914" width="0" style="1" hidden="1" customWidth="1"/>
    <col min="6915" max="6915" width="18.6640625" style="1" bestFit="1" customWidth="1"/>
    <col min="6916" max="6916" width="25.5546875" style="1" bestFit="1" customWidth="1"/>
    <col min="6917" max="6917" width="14.88671875" style="1" customWidth="1"/>
    <col min="6918" max="6918" width="9.88671875" style="1" customWidth="1"/>
    <col min="6919" max="6919" width="10.44140625" style="1" customWidth="1"/>
    <col min="6920" max="6920" width="3.6640625" style="1" customWidth="1"/>
    <col min="6921" max="6921" width="8.33203125" style="1" customWidth="1"/>
    <col min="6922" max="6922" width="15.6640625" style="1" customWidth="1"/>
    <col min="6923" max="6923" width="12.44140625" style="1" customWidth="1"/>
    <col min="6924" max="6927" width="0" style="1" hidden="1" customWidth="1"/>
    <col min="6928" max="6928" width="12.6640625" style="1" customWidth="1"/>
    <col min="6929" max="6929" width="15.88671875" style="1" customWidth="1"/>
    <col min="6930" max="6933" width="0" style="1" hidden="1" customWidth="1"/>
    <col min="6934" max="6934" width="15.6640625" style="1" customWidth="1"/>
    <col min="6935" max="6936" width="16.88671875" style="1" customWidth="1"/>
    <col min="6937" max="6944" width="10.6640625" style="1"/>
    <col min="6945" max="6945" width="0" style="1" hidden="1" customWidth="1"/>
    <col min="6946" max="7168" width="10.6640625" style="1"/>
    <col min="7169" max="7169" width="10.33203125" style="1" bestFit="1" customWidth="1"/>
    <col min="7170" max="7170" width="0" style="1" hidden="1" customWidth="1"/>
    <col min="7171" max="7171" width="18.6640625" style="1" bestFit="1" customWidth="1"/>
    <col min="7172" max="7172" width="25.5546875" style="1" bestFit="1" customWidth="1"/>
    <col min="7173" max="7173" width="14.88671875" style="1" customWidth="1"/>
    <col min="7174" max="7174" width="9.88671875" style="1" customWidth="1"/>
    <col min="7175" max="7175" width="10.44140625" style="1" customWidth="1"/>
    <col min="7176" max="7176" width="3.6640625" style="1" customWidth="1"/>
    <col min="7177" max="7177" width="8.33203125" style="1" customWidth="1"/>
    <col min="7178" max="7178" width="15.6640625" style="1" customWidth="1"/>
    <col min="7179" max="7179" width="12.44140625" style="1" customWidth="1"/>
    <col min="7180" max="7183" width="0" style="1" hidden="1" customWidth="1"/>
    <col min="7184" max="7184" width="12.6640625" style="1" customWidth="1"/>
    <col min="7185" max="7185" width="15.88671875" style="1" customWidth="1"/>
    <col min="7186" max="7189" width="0" style="1" hidden="1" customWidth="1"/>
    <col min="7190" max="7190" width="15.6640625" style="1" customWidth="1"/>
    <col min="7191" max="7192" width="16.88671875" style="1" customWidth="1"/>
    <col min="7193" max="7200" width="10.6640625" style="1"/>
    <col min="7201" max="7201" width="0" style="1" hidden="1" customWidth="1"/>
    <col min="7202" max="7424" width="10.6640625" style="1"/>
    <col min="7425" max="7425" width="10.33203125" style="1" bestFit="1" customWidth="1"/>
    <col min="7426" max="7426" width="0" style="1" hidden="1" customWidth="1"/>
    <col min="7427" max="7427" width="18.6640625" style="1" bestFit="1" customWidth="1"/>
    <col min="7428" max="7428" width="25.5546875" style="1" bestFit="1" customWidth="1"/>
    <col min="7429" max="7429" width="14.88671875" style="1" customWidth="1"/>
    <col min="7430" max="7430" width="9.88671875" style="1" customWidth="1"/>
    <col min="7431" max="7431" width="10.44140625" style="1" customWidth="1"/>
    <col min="7432" max="7432" width="3.6640625" style="1" customWidth="1"/>
    <col min="7433" max="7433" width="8.33203125" style="1" customWidth="1"/>
    <col min="7434" max="7434" width="15.6640625" style="1" customWidth="1"/>
    <col min="7435" max="7435" width="12.44140625" style="1" customWidth="1"/>
    <col min="7436" max="7439" width="0" style="1" hidden="1" customWidth="1"/>
    <col min="7440" max="7440" width="12.6640625" style="1" customWidth="1"/>
    <col min="7441" max="7441" width="15.88671875" style="1" customWidth="1"/>
    <col min="7442" max="7445" width="0" style="1" hidden="1" customWidth="1"/>
    <col min="7446" max="7446" width="15.6640625" style="1" customWidth="1"/>
    <col min="7447" max="7448" width="16.88671875" style="1" customWidth="1"/>
    <col min="7449" max="7456" width="10.6640625" style="1"/>
    <col min="7457" max="7457" width="0" style="1" hidden="1" customWidth="1"/>
    <col min="7458" max="7680" width="10.6640625" style="1"/>
    <col min="7681" max="7681" width="10.33203125" style="1" bestFit="1" customWidth="1"/>
    <col min="7682" max="7682" width="0" style="1" hidden="1" customWidth="1"/>
    <col min="7683" max="7683" width="18.6640625" style="1" bestFit="1" customWidth="1"/>
    <col min="7684" max="7684" width="25.5546875" style="1" bestFit="1" customWidth="1"/>
    <col min="7685" max="7685" width="14.88671875" style="1" customWidth="1"/>
    <col min="7686" max="7686" width="9.88671875" style="1" customWidth="1"/>
    <col min="7687" max="7687" width="10.44140625" style="1" customWidth="1"/>
    <col min="7688" max="7688" width="3.6640625" style="1" customWidth="1"/>
    <col min="7689" max="7689" width="8.33203125" style="1" customWidth="1"/>
    <col min="7690" max="7690" width="15.6640625" style="1" customWidth="1"/>
    <col min="7691" max="7691" width="12.44140625" style="1" customWidth="1"/>
    <col min="7692" max="7695" width="0" style="1" hidden="1" customWidth="1"/>
    <col min="7696" max="7696" width="12.6640625" style="1" customWidth="1"/>
    <col min="7697" max="7697" width="15.88671875" style="1" customWidth="1"/>
    <col min="7698" max="7701" width="0" style="1" hidden="1" customWidth="1"/>
    <col min="7702" max="7702" width="15.6640625" style="1" customWidth="1"/>
    <col min="7703" max="7704" width="16.88671875" style="1" customWidth="1"/>
    <col min="7705" max="7712" width="10.6640625" style="1"/>
    <col min="7713" max="7713" width="0" style="1" hidden="1" customWidth="1"/>
    <col min="7714" max="7936" width="10.6640625" style="1"/>
    <col min="7937" max="7937" width="10.33203125" style="1" bestFit="1" customWidth="1"/>
    <col min="7938" max="7938" width="0" style="1" hidden="1" customWidth="1"/>
    <col min="7939" max="7939" width="18.6640625" style="1" bestFit="1" customWidth="1"/>
    <col min="7940" max="7940" width="25.5546875" style="1" bestFit="1" customWidth="1"/>
    <col min="7941" max="7941" width="14.88671875" style="1" customWidth="1"/>
    <col min="7942" max="7942" width="9.88671875" style="1" customWidth="1"/>
    <col min="7943" max="7943" width="10.44140625" style="1" customWidth="1"/>
    <col min="7944" max="7944" width="3.6640625" style="1" customWidth="1"/>
    <col min="7945" max="7945" width="8.33203125" style="1" customWidth="1"/>
    <col min="7946" max="7946" width="15.6640625" style="1" customWidth="1"/>
    <col min="7947" max="7947" width="12.44140625" style="1" customWidth="1"/>
    <col min="7948" max="7951" width="0" style="1" hidden="1" customWidth="1"/>
    <col min="7952" max="7952" width="12.6640625" style="1" customWidth="1"/>
    <col min="7953" max="7953" width="15.88671875" style="1" customWidth="1"/>
    <col min="7954" max="7957" width="0" style="1" hidden="1" customWidth="1"/>
    <col min="7958" max="7958" width="15.6640625" style="1" customWidth="1"/>
    <col min="7959" max="7960" width="16.88671875" style="1" customWidth="1"/>
    <col min="7961" max="7968" width="10.6640625" style="1"/>
    <col min="7969" max="7969" width="0" style="1" hidden="1" customWidth="1"/>
    <col min="7970" max="8192" width="10.6640625" style="1"/>
    <col min="8193" max="8193" width="10.33203125" style="1" bestFit="1" customWidth="1"/>
    <col min="8194" max="8194" width="0" style="1" hidden="1" customWidth="1"/>
    <col min="8195" max="8195" width="18.6640625" style="1" bestFit="1" customWidth="1"/>
    <col min="8196" max="8196" width="25.5546875" style="1" bestFit="1" customWidth="1"/>
    <col min="8197" max="8197" width="14.88671875" style="1" customWidth="1"/>
    <col min="8198" max="8198" width="9.88671875" style="1" customWidth="1"/>
    <col min="8199" max="8199" width="10.44140625" style="1" customWidth="1"/>
    <col min="8200" max="8200" width="3.6640625" style="1" customWidth="1"/>
    <col min="8201" max="8201" width="8.33203125" style="1" customWidth="1"/>
    <col min="8202" max="8202" width="15.6640625" style="1" customWidth="1"/>
    <col min="8203" max="8203" width="12.44140625" style="1" customWidth="1"/>
    <col min="8204" max="8207" width="0" style="1" hidden="1" customWidth="1"/>
    <col min="8208" max="8208" width="12.6640625" style="1" customWidth="1"/>
    <col min="8209" max="8209" width="15.88671875" style="1" customWidth="1"/>
    <col min="8210" max="8213" width="0" style="1" hidden="1" customWidth="1"/>
    <col min="8214" max="8214" width="15.6640625" style="1" customWidth="1"/>
    <col min="8215" max="8216" width="16.88671875" style="1" customWidth="1"/>
    <col min="8217" max="8224" width="10.6640625" style="1"/>
    <col min="8225" max="8225" width="0" style="1" hidden="1" customWidth="1"/>
    <col min="8226" max="8448" width="10.6640625" style="1"/>
    <col min="8449" max="8449" width="10.33203125" style="1" bestFit="1" customWidth="1"/>
    <col min="8450" max="8450" width="0" style="1" hidden="1" customWidth="1"/>
    <col min="8451" max="8451" width="18.6640625" style="1" bestFit="1" customWidth="1"/>
    <col min="8452" max="8452" width="25.5546875" style="1" bestFit="1" customWidth="1"/>
    <col min="8453" max="8453" width="14.88671875" style="1" customWidth="1"/>
    <col min="8454" max="8454" width="9.88671875" style="1" customWidth="1"/>
    <col min="8455" max="8455" width="10.44140625" style="1" customWidth="1"/>
    <col min="8456" max="8456" width="3.6640625" style="1" customWidth="1"/>
    <col min="8457" max="8457" width="8.33203125" style="1" customWidth="1"/>
    <col min="8458" max="8458" width="15.6640625" style="1" customWidth="1"/>
    <col min="8459" max="8459" width="12.44140625" style="1" customWidth="1"/>
    <col min="8460" max="8463" width="0" style="1" hidden="1" customWidth="1"/>
    <col min="8464" max="8464" width="12.6640625" style="1" customWidth="1"/>
    <col min="8465" max="8465" width="15.88671875" style="1" customWidth="1"/>
    <col min="8466" max="8469" width="0" style="1" hidden="1" customWidth="1"/>
    <col min="8470" max="8470" width="15.6640625" style="1" customWidth="1"/>
    <col min="8471" max="8472" width="16.88671875" style="1" customWidth="1"/>
    <col min="8473" max="8480" width="10.6640625" style="1"/>
    <col min="8481" max="8481" width="0" style="1" hidden="1" customWidth="1"/>
    <col min="8482" max="8704" width="10.6640625" style="1"/>
    <col min="8705" max="8705" width="10.33203125" style="1" bestFit="1" customWidth="1"/>
    <col min="8706" max="8706" width="0" style="1" hidden="1" customWidth="1"/>
    <col min="8707" max="8707" width="18.6640625" style="1" bestFit="1" customWidth="1"/>
    <col min="8708" max="8708" width="25.5546875" style="1" bestFit="1" customWidth="1"/>
    <col min="8709" max="8709" width="14.88671875" style="1" customWidth="1"/>
    <col min="8710" max="8710" width="9.88671875" style="1" customWidth="1"/>
    <col min="8711" max="8711" width="10.44140625" style="1" customWidth="1"/>
    <col min="8712" max="8712" width="3.6640625" style="1" customWidth="1"/>
    <col min="8713" max="8713" width="8.33203125" style="1" customWidth="1"/>
    <col min="8714" max="8714" width="15.6640625" style="1" customWidth="1"/>
    <col min="8715" max="8715" width="12.44140625" style="1" customWidth="1"/>
    <col min="8716" max="8719" width="0" style="1" hidden="1" customWidth="1"/>
    <col min="8720" max="8720" width="12.6640625" style="1" customWidth="1"/>
    <col min="8721" max="8721" width="15.88671875" style="1" customWidth="1"/>
    <col min="8722" max="8725" width="0" style="1" hidden="1" customWidth="1"/>
    <col min="8726" max="8726" width="15.6640625" style="1" customWidth="1"/>
    <col min="8727" max="8728" width="16.88671875" style="1" customWidth="1"/>
    <col min="8729" max="8736" width="10.6640625" style="1"/>
    <col min="8737" max="8737" width="0" style="1" hidden="1" customWidth="1"/>
    <col min="8738" max="8960" width="10.6640625" style="1"/>
    <col min="8961" max="8961" width="10.33203125" style="1" bestFit="1" customWidth="1"/>
    <col min="8962" max="8962" width="0" style="1" hidden="1" customWidth="1"/>
    <col min="8963" max="8963" width="18.6640625" style="1" bestFit="1" customWidth="1"/>
    <col min="8964" max="8964" width="25.5546875" style="1" bestFit="1" customWidth="1"/>
    <col min="8965" max="8965" width="14.88671875" style="1" customWidth="1"/>
    <col min="8966" max="8966" width="9.88671875" style="1" customWidth="1"/>
    <col min="8967" max="8967" width="10.44140625" style="1" customWidth="1"/>
    <col min="8968" max="8968" width="3.6640625" style="1" customWidth="1"/>
    <col min="8969" max="8969" width="8.33203125" style="1" customWidth="1"/>
    <col min="8970" max="8970" width="15.6640625" style="1" customWidth="1"/>
    <col min="8971" max="8971" width="12.44140625" style="1" customWidth="1"/>
    <col min="8972" max="8975" width="0" style="1" hidden="1" customWidth="1"/>
    <col min="8976" max="8976" width="12.6640625" style="1" customWidth="1"/>
    <col min="8977" max="8977" width="15.88671875" style="1" customWidth="1"/>
    <col min="8978" max="8981" width="0" style="1" hidden="1" customWidth="1"/>
    <col min="8982" max="8982" width="15.6640625" style="1" customWidth="1"/>
    <col min="8983" max="8984" width="16.88671875" style="1" customWidth="1"/>
    <col min="8985" max="8992" width="10.6640625" style="1"/>
    <col min="8993" max="8993" width="0" style="1" hidden="1" customWidth="1"/>
    <col min="8994" max="9216" width="10.6640625" style="1"/>
    <col min="9217" max="9217" width="10.33203125" style="1" bestFit="1" customWidth="1"/>
    <col min="9218" max="9218" width="0" style="1" hidden="1" customWidth="1"/>
    <col min="9219" max="9219" width="18.6640625" style="1" bestFit="1" customWidth="1"/>
    <col min="9220" max="9220" width="25.5546875" style="1" bestFit="1" customWidth="1"/>
    <col min="9221" max="9221" width="14.88671875" style="1" customWidth="1"/>
    <col min="9222" max="9222" width="9.88671875" style="1" customWidth="1"/>
    <col min="9223" max="9223" width="10.44140625" style="1" customWidth="1"/>
    <col min="9224" max="9224" width="3.6640625" style="1" customWidth="1"/>
    <col min="9225" max="9225" width="8.33203125" style="1" customWidth="1"/>
    <col min="9226" max="9226" width="15.6640625" style="1" customWidth="1"/>
    <col min="9227" max="9227" width="12.44140625" style="1" customWidth="1"/>
    <col min="9228" max="9231" width="0" style="1" hidden="1" customWidth="1"/>
    <col min="9232" max="9232" width="12.6640625" style="1" customWidth="1"/>
    <col min="9233" max="9233" width="15.88671875" style="1" customWidth="1"/>
    <col min="9234" max="9237" width="0" style="1" hidden="1" customWidth="1"/>
    <col min="9238" max="9238" width="15.6640625" style="1" customWidth="1"/>
    <col min="9239" max="9240" width="16.88671875" style="1" customWidth="1"/>
    <col min="9241" max="9248" width="10.6640625" style="1"/>
    <col min="9249" max="9249" width="0" style="1" hidden="1" customWidth="1"/>
    <col min="9250" max="9472" width="10.6640625" style="1"/>
    <col min="9473" max="9473" width="10.33203125" style="1" bestFit="1" customWidth="1"/>
    <col min="9474" max="9474" width="0" style="1" hidden="1" customWidth="1"/>
    <col min="9475" max="9475" width="18.6640625" style="1" bestFit="1" customWidth="1"/>
    <col min="9476" max="9476" width="25.5546875" style="1" bestFit="1" customWidth="1"/>
    <col min="9477" max="9477" width="14.88671875" style="1" customWidth="1"/>
    <col min="9478" max="9478" width="9.88671875" style="1" customWidth="1"/>
    <col min="9479" max="9479" width="10.44140625" style="1" customWidth="1"/>
    <col min="9480" max="9480" width="3.6640625" style="1" customWidth="1"/>
    <col min="9481" max="9481" width="8.33203125" style="1" customWidth="1"/>
    <col min="9482" max="9482" width="15.6640625" style="1" customWidth="1"/>
    <col min="9483" max="9483" width="12.44140625" style="1" customWidth="1"/>
    <col min="9484" max="9487" width="0" style="1" hidden="1" customWidth="1"/>
    <col min="9488" max="9488" width="12.6640625" style="1" customWidth="1"/>
    <col min="9489" max="9489" width="15.88671875" style="1" customWidth="1"/>
    <col min="9490" max="9493" width="0" style="1" hidden="1" customWidth="1"/>
    <col min="9494" max="9494" width="15.6640625" style="1" customWidth="1"/>
    <col min="9495" max="9496" width="16.88671875" style="1" customWidth="1"/>
    <col min="9497" max="9504" width="10.6640625" style="1"/>
    <col min="9505" max="9505" width="0" style="1" hidden="1" customWidth="1"/>
    <col min="9506" max="9728" width="10.6640625" style="1"/>
    <col min="9729" max="9729" width="10.33203125" style="1" bestFit="1" customWidth="1"/>
    <col min="9730" max="9730" width="0" style="1" hidden="1" customWidth="1"/>
    <col min="9731" max="9731" width="18.6640625" style="1" bestFit="1" customWidth="1"/>
    <col min="9732" max="9732" width="25.5546875" style="1" bestFit="1" customWidth="1"/>
    <col min="9733" max="9733" width="14.88671875" style="1" customWidth="1"/>
    <col min="9734" max="9734" width="9.88671875" style="1" customWidth="1"/>
    <col min="9735" max="9735" width="10.44140625" style="1" customWidth="1"/>
    <col min="9736" max="9736" width="3.6640625" style="1" customWidth="1"/>
    <col min="9737" max="9737" width="8.33203125" style="1" customWidth="1"/>
    <col min="9738" max="9738" width="15.6640625" style="1" customWidth="1"/>
    <col min="9739" max="9739" width="12.44140625" style="1" customWidth="1"/>
    <col min="9740" max="9743" width="0" style="1" hidden="1" customWidth="1"/>
    <col min="9744" max="9744" width="12.6640625" style="1" customWidth="1"/>
    <col min="9745" max="9745" width="15.88671875" style="1" customWidth="1"/>
    <col min="9746" max="9749" width="0" style="1" hidden="1" customWidth="1"/>
    <col min="9750" max="9750" width="15.6640625" style="1" customWidth="1"/>
    <col min="9751" max="9752" width="16.88671875" style="1" customWidth="1"/>
    <col min="9753" max="9760" width="10.6640625" style="1"/>
    <col min="9761" max="9761" width="0" style="1" hidden="1" customWidth="1"/>
    <col min="9762" max="9984" width="10.6640625" style="1"/>
    <col min="9985" max="9985" width="10.33203125" style="1" bestFit="1" customWidth="1"/>
    <col min="9986" max="9986" width="0" style="1" hidden="1" customWidth="1"/>
    <col min="9987" max="9987" width="18.6640625" style="1" bestFit="1" customWidth="1"/>
    <col min="9988" max="9988" width="25.5546875" style="1" bestFit="1" customWidth="1"/>
    <col min="9989" max="9989" width="14.88671875" style="1" customWidth="1"/>
    <col min="9990" max="9990" width="9.88671875" style="1" customWidth="1"/>
    <col min="9991" max="9991" width="10.44140625" style="1" customWidth="1"/>
    <col min="9992" max="9992" width="3.6640625" style="1" customWidth="1"/>
    <col min="9993" max="9993" width="8.33203125" style="1" customWidth="1"/>
    <col min="9994" max="9994" width="15.6640625" style="1" customWidth="1"/>
    <col min="9995" max="9995" width="12.44140625" style="1" customWidth="1"/>
    <col min="9996" max="9999" width="0" style="1" hidden="1" customWidth="1"/>
    <col min="10000" max="10000" width="12.6640625" style="1" customWidth="1"/>
    <col min="10001" max="10001" width="15.88671875" style="1" customWidth="1"/>
    <col min="10002" max="10005" width="0" style="1" hidden="1" customWidth="1"/>
    <col min="10006" max="10006" width="15.6640625" style="1" customWidth="1"/>
    <col min="10007" max="10008" width="16.88671875" style="1" customWidth="1"/>
    <col min="10009" max="10016" width="10.6640625" style="1"/>
    <col min="10017" max="10017" width="0" style="1" hidden="1" customWidth="1"/>
    <col min="10018" max="10240" width="10.6640625" style="1"/>
    <col min="10241" max="10241" width="10.33203125" style="1" bestFit="1" customWidth="1"/>
    <col min="10242" max="10242" width="0" style="1" hidden="1" customWidth="1"/>
    <col min="10243" max="10243" width="18.6640625" style="1" bestFit="1" customWidth="1"/>
    <col min="10244" max="10244" width="25.5546875" style="1" bestFit="1" customWidth="1"/>
    <col min="10245" max="10245" width="14.88671875" style="1" customWidth="1"/>
    <col min="10246" max="10246" width="9.88671875" style="1" customWidth="1"/>
    <col min="10247" max="10247" width="10.44140625" style="1" customWidth="1"/>
    <col min="10248" max="10248" width="3.6640625" style="1" customWidth="1"/>
    <col min="10249" max="10249" width="8.33203125" style="1" customWidth="1"/>
    <col min="10250" max="10250" width="15.6640625" style="1" customWidth="1"/>
    <col min="10251" max="10251" width="12.44140625" style="1" customWidth="1"/>
    <col min="10252" max="10255" width="0" style="1" hidden="1" customWidth="1"/>
    <col min="10256" max="10256" width="12.6640625" style="1" customWidth="1"/>
    <col min="10257" max="10257" width="15.88671875" style="1" customWidth="1"/>
    <col min="10258" max="10261" width="0" style="1" hidden="1" customWidth="1"/>
    <col min="10262" max="10262" width="15.6640625" style="1" customWidth="1"/>
    <col min="10263" max="10264" width="16.88671875" style="1" customWidth="1"/>
    <col min="10265" max="10272" width="10.6640625" style="1"/>
    <col min="10273" max="10273" width="0" style="1" hidden="1" customWidth="1"/>
    <col min="10274" max="10496" width="10.6640625" style="1"/>
    <col min="10497" max="10497" width="10.33203125" style="1" bestFit="1" customWidth="1"/>
    <col min="10498" max="10498" width="0" style="1" hidden="1" customWidth="1"/>
    <col min="10499" max="10499" width="18.6640625" style="1" bestFit="1" customWidth="1"/>
    <col min="10500" max="10500" width="25.5546875" style="1" bestFit="1" customWidth="1"/>
    <col min="10501" max="10501" width="14.88671875" style="1" customWidth="1"/>
    <col min="10502" max="10502" width="9.88671875" style="1" customWidth="1"/>
    <col min="10503" max="10503" width="10.44140625" style="1" customWidth="1"/>
    <col min="10504" max="10504" width="3.6640625" style="1" customWidth="1"/>
    <col min="10505" max="10505" width="8.33203125" style="1" customWidth="1"/>
    <col min="10506" max="10506" width="15.6640625" style="1" customWidth="1"/>
    <col min="10507" max="10507" width="12.44140625" style="1" customWidth="1"/>
    <col min="10508" max="10511" width="0" style="1" hidden="1" customWidth="1"/>
    <col min="10512" max="10512" width="12.6640625" style="1" customWidth="1"/>
    <col min="10513" max="10513" width="15.88671875" style="1" customWidth="1"/>
    <col min="10514" max="10517" width="0" style="1" hidden="1" customWidth="1"/>
    <col min="10518" max="10518" width="15.6640625" style="1" customWidth="1"/>
    <col min="10519" max="10520" width="16.88671875" style="1" customWidth="1"/>
    <col min="10521" max="10528" width="10.6640625" style="1"/>
    <col min="10529" max="10529" width="0" style="1" hidden="1" customWidth="1"/>
    <col min="10530" max="10752" width="10.6640625" style="1"/>
    <col min="10753" max="10753" width="10.33203125" style="1" bestFit="1" customWidth="1"/>
    <col min="10754" max="10754" width="0" style="1" hidden="1" customWidth="1"/>
    <col min="10755" max="10755" width="18.6640625" style="1" bestFit="1" customWidth="1"/>
    <col min="10756" max="10756" width="25.5546875" style="1" bestFit="1" customWidth="1"/>
    <col min="10757" max="10757" width="14.88671875" style="1" customWidth="1"/>
    <col min="10758" max="10758" width="9.88671875" style="1" customWidth="1"/>
    <col min="10759" max="10759" width="10.44140625" style="1" customWidth="1"/>
    <col min="10760" max="10760" width="3.6640625" style="1" customWidth="1"/>
    <col min="10761" max="10761" width="8.33203125" style="1" customWidth="1"/>
    <col min="10762" max="10762" width="15.6640625" style="1" customWidth="1"/>
    <col min="10763" max="10763" width="12.44140625" style="1" customWidth="1"/>
    <col min="10764" max="10767" width="0" style="1" hidden="1" customWidth="1"/>
    <col min="10768" max="10768" width="12.6640625" style="1" customWidth="1"/>
    <col min="10769" max="10769" width="15.88671875" style="1" customWidth="1"/>
    <col min="10770" max="10773" width="0" style="1" hidden="1" customWidth="1"/>
    <col min="10774" max="10774" width="15.6640625" style="1" customWidth="1"/>
    <col min="10775" max="10776" width="16.88671875" style="1" customWidth="1"/>
    <col min="10777" max="10784" width="10.6640625" style="1"/>
    <col min="10785" max="10785" width="0" style="1" hidden="1" customWidth="1"/>
    <col min="10786" max="11008" width="10.6640625" style="1"/>
    <col min="11009" max="11009" width="10.33203125" style="1" bestFit="1" customWidth="1"/>
    <col min="11010" max="11010" width="0" style="1" hidden="1" customWidth="1"/>
    <col min="11011" max="11011" width="18.6640625" style="1" bestFit="1" customWidth="1"/>
    <col min="11012" max="11012" width="25.5546875" style="1" bestFit="1" customWidth="1"/>
    <col min="11013" max="11013" width="14.88671875" style="1" customWidth="1"/>
    <col min="11014" max="11014" width="9.88671875" style="1" customWidth="1"/>
    <col min="11015" max="11015" width="10.44140625" style="1" customWidth="1"/>
    <col min="11016" max="11016" width="3.6640625" style="1" customWidth="1"/>
    <col min="11017" max="11017" width="8.33203125" style="1" customWidth="1"/>
    <col min="11018" max="11018" width="15.6640625" style="1" customWidth="1"/>
    <col min="11019" max="11019" width="12.44140625" style="1" customWidth="1"/>
    <col min="11020" max="11023" width="0" style="1" hidden="1" customWidth="1"/>
    <col min="11024" max="11024" width="12.6640625" style="1" customWidth="1"/>
    <col min="11025" max="11025" width="15.88671875" style="1" customWidth="1"/>
    <col min="11026" max="11029" width="0" style="1" hidden="1" customWidth="1"/>
    <col min="11030" max="11030" width="15.6640625" style="1" customWidth="1"/>
    <col min="11031" max="11032" width="16.88671875" style="1" customWidth="1"/>
    <col min="11033" max="11040" width="10.6640625" style="1"/>
    <col min="11041" max="11041" width="0" style="1" hidden="1" customWidth="1"/>
    <col min="11042" max="11264" width="10.6640625" style="1"/>
    <col min="11265" max="11265" width="10.33203125" style="1" bestFit="1" customWidth="1"/>
    <col min="11266" max="11266" width="0" style="1" hidden="1" customWidth="1"/>
    <col min="11267" max="11267" width="18.6640625" style="1" bestFit="1" customWidth="1"/>
    <col min="11268" max="11268" width="25.5546875" style="1" bestFit="1" customWidth="1"/>
    <col min="11269" max="11269" width="14.88671875" style="1" customWidth="1"/>
    <col min="11270" max="11270" width="9.88671875" style="1" customWidth="1"/>
    <col min="11271" max="11271" width="10.44140625" style="1" customWidth="1"/>
    <col min="11272" max="11272" width="3.6640625" style="1" customWidth="1"/>
    <col min="11273" max="11273" width="8.33203125" style="1" customWidth="1"/>
    <col min="11274" max="11274" width="15.6640625" style="1" customWidth="1"/>
    <col min="11275" max="11275" width="12.44140625" style="1" customWidth="1"/>
    <col min="11276" max="11279" width="0" style="1" hidden="1" customWidth="1"/>
    <col min="11280" max="11280" width="12.6640625" style="1" customWidth="1"/>
    <col min="11281" max="11281" width="15.88671875" style="1" customWidth="1"/>
    <col min="11282" max="11285" width="0" style="1" hidden="1" customWidth="1"/>
    <col min="11286" max="11286" width="15.6640625" style="1" customWidth="1"/>
    <col min="11287" max="11288" width="16.88671875" style="1" customWidth="1"/>
    <col min="11289" max="11296" width="10.6640625" style="1"/>
    <col min="11297" max="11297" width="0" style="1" hidden="1" customWidth="1"/>
    <col min="11298" max="11520" width="10.6640625" style="1"/>
    <col min="11521" max="11521" width="10.33203125" style="1" bestFit="1" customWidth="1"/>
    <col min="11522" max="11522" width="0" style="1" hidden="1" customWidth="1"/>
    <col min="11523" max="11523" width="18.6640625" style="1" bestFit="1" customWidth="1"/>
    <col min="11524" max="11524" width="25.5546875" style="1" bestFit="1" customWidth="1"/>
    <col min="11525" max="11525" width="14.88671875" style="1" customWidth="1"/>
    <col min="11526" max="11526" width="9.88671875" style="1" customWidth="1"/>
    <col min="11527" max="11527" width="10.44140625" style="1" customWidth="1"/>
    <col min="11528" max="11528" width="3.6640625" style="1" customWidth="1"/>
    <col min="11529" max="11529" width="8.33203125" style="1" customWidth="1"/>
    <col min="11530" max="11530" width="15.6640625" style="1" customWidth="1"/>
    <col min="11531" max="11531" width="12.44140625" style="1" customWidth="1"/>
    <col min="11532" max="11535" width="0" style="1" hidden="1" customWidth="1"/>
    <col min="11536" max="11536" width="12.6640625" style="1" customWidth="1"/>
    <col min="11537" max="11537" width="15.88671875" style="1" customWidth="1"/>
    <col min="11538" max="11541" width="0" style="1" hidden="1" customWidth="1"/>
    <col min="11542" max="11542" width="15.6640625" style="1" customWidth="1"/>
    <col min="11543" max="11544" width="16.88671875" style="1" customWidth="1"/>
    <col min="11545" max="11552" width="10.6640625" style="1"/>
    <col min="11553" max="11553" width="0" style="1" hidden="1" customWidth="1"/>
    <col min="11554" max="11776" width="10.6640625" style="1"/>
    <col min="11777" max="11777" width="10.33203125" style="1" bestFit="1" customWidth="1"/>
    <col min="11778" max="11778" width="0" style="1" hidden="1" customWidth="1"/>
    <col min="11779" max="11779" width="18.6640625" style="1" bestFit="1" customWidth="1"/>
    <col min="11780" max="11780" width="25.5546875" style="1" bestFit="1" customWidth="1"/>
    <col min="11781" max="11781" width="14.88671875" style="1" customWidth="1"/>
    <col min="11782" max="11782" width="9.88671875" style="1" customWidth="1"/>
    <col min="11783" max="11783" width="10.44140625" style="1" customWidth="1"/>
    <col min="11784" max="11784" width="3.6640625" style="1" customWidth="1"/>
    <col min="11785" max="11785" width="8.33203125" style="1" customWidth="1"/>
    <col min="11786" max="11786" width="15.6640625" style="1" customWidth="1"/>
    <col min="11787" max="11787" width="12.44140625" style="1" customWidth="1"/>
    <col min="11788" max="11791" width="0" style="1" hidden="1" customWidth="1"/>
    <col min="11792" max="11792" width="12.6640625" style="1" customWidth="1"/>
    <col min="11793" max="11793" width="15.88671875" style="1" customWidth="1"/>
    <col min="11794" max="11797" width="0" style="1" hidden="1" customWidth="1"/>
    <col min="11798" max="11798" width="15.6640625" style="1" customWidth="1"/>
    <col min="11799" max="11800" width="16.88671875" style="1" customWidth="1"/>
    <col min="11801" max="11808" width="10.6640625" style="1"/>
    <col min="11809" max="11809" width="0" style="1" hidden="1" customWidth="1"/>
    <col min="11810" max="12032" width="10.6640625" style="1"/>
    <col min="12033" max="12033" width="10.33203125" style="1" bestFit="1" customWidth="1"/>
    <col min="12034" max="12034" width="0" style="1" hidden="1" customWidth="1"/>
    <col min="12035" max="12035" width="18.6640625" style="1" bestFit="1" customWidth="1"/>
    <col min="12036" max="12036" width="25.5546875" style="1" bestFit="1" customWidth="1"/>
    <col min="12037" max="12037" width="14.88671875" style="1" customWidth="1"/>
    <col min="12038" max="12038" width="9.88671875" style="1" customWidth="1"/>
    <col min="12039" max="12039" width="10.44140625" style="1" customWidth="1"/>
    <col min="12040" max="12040" width="3.6640625" style="1" customWidth="1"/>
    <col min="12041" max="12041" width="8.33203125" style="1" customWidth="1"/>
    <col min="12042" max="12042" width="15.6640625" style="1" customWidth="1"/>
    <col min="12043" max="12043" width="12.44140625" style="1" customWidth="1"/>
    <col min="12044" max="12047" width="0" style="1" hidden="1" customWidth="1"/>
    <col min="12048" max="12048" width="12.6640625" style="1" customWidth="1"/>
    <col min="12049" max="12049" width="15.88671875" style="1" customWidth="1"/>
    <col min="12050" max="12053" width="0" style="1" hidden="1" customWidth="1"/>
    <col min="12054" max="12054" width="15.6640625" style="1" customWidth="1"/>
    <col min="12055" max="12056" width="16.88671875" style="1" customWidth="1"/>
    <col min="12057" max="12064" width="10.6640625" style="1"/>
    <col min="12065" max="12065" width="0" style="1" hidden="1" customWidth="1"/>
    <col min="12066" max="12288" width="10.6640625" style="1"/>
    <col min="12289" max="12289" width="10.33203125" style="1" bestFit="1" customWidth="1"/>
    <col min="12290" max="12290" width="0" style="1" hidden="1" customWidth="1"/>
    <col min="12291" max="12291" width="18.6640625" style="1" bestFit="1" customWidth="1"/>
    <col min="12292" max="12292" width="25.5546875" style="1" bestFit="1" customWidth="1"/>
    <col min="12293" max="12293" width="14.88671875" style="1" customWidth="1"/>
    <col min="12294" max="12294" width="9.88671875" style="1" customWidth="1"/>
    <col min="12295" max="12295" width="10.44140625" style="1" customWidth="1"/>
    <col min="12296" max="12296" width="3.6640625" style="1" customWidth="1"/>
    <col min="12297" max="12297" width="8.33203125" style="1" customWidth="1"/>
    <col min="12298" max="12298" width="15.6640625" style="1" customWidth="1"/>
    <col min="12299" max="12299" width="12.44140625" style="1" customWidth="1"/>
    <col min="12300" max="12303" width="0" style="1" hidden="1" customWidth="1"/>
    <col min="12304" max="12304" width="12.6640625" style="1" customWidth="1"/>
    <col min="12305" max="12305" width="15.88671875" style="1" customWidth="1"/>
    <col min="12306" max="12309" width="0" style="1" hidden="1" customWidth="1"/>
    <col min="12310" max="12310" width="15.6640625" style="1" customWidth="1"/>
    <col min="12311" max="12312" width="16.88671875" style="1" customWidth="1"/>
    <col min="12313" max="12320" width="10.6640625" style="1"/>
    <col min="12321" max="12321" width="0" style="1" hidden="1" customWidth="1"/>
    <col min="12322" max="12544" width="10.6640625" style="1"/>
    <col min="12545" max="12545" width="10.33203125" style="1" bestFit="1" customWidth="1"/>
    <col min="12546" max="12546" width="0" style="1" hidden="1" customWidth="1"/>
    <col min="12547" max="12547" width="18.6640625" style="1" bestFit="1" customWidth="1"/>
    <col min="12548" max="12548" width="25.5546875" style="1" bestFit="1" customWidth="1"/>
    <col min="12549" max="12549" width="14.88671875" style="1" customWidth="1"/>
    <col min="12550" max="12550" width="9.88671875" style="1" customWidth="1"/>
    <col min="12551" max="12551" width="10.44140625" style="1" customWidth="1"/>
    <col min="12552" max="12552" width="3.6640625" style="1" customWidth="1"/>
    <col min="12553" max="12553" width="8.33203125" style="1" customWidth="1"/>
    <col min="12554" max="12554" width="15.6640625" style="1" customWidth="1"/>
    <col min="12555" max="12555" width="12.44140625" style="1" customWidth="1"/>
    <col min="12556" max="12559" width="0" style="1" hidden="1" customWidth="1"/>
    <col min="12560" max="12560" width="12.6640625" style="1" customWidth="1"/>
    <col min="12561" max="12561" width="15.88671875" style="1" customWidth="1"/>
    <col min="12562" max="12565" width="0" style="1" hidden="1" customWidth="1"/>
    <col min="12566" max="12566" width="15.6640625" style="1" customWidth="1"/>
    <col min="12567" max="12568" width="16.88671875" style="1" customWidth="1"/>
    <col min="12569" max="12576" width="10.6640625" style="1"/>
    <col min="12577" max="12577" width="0" style="1" hidden="1" customWidth="1"/>
    <col min="12578" max="12800" width="10.6640625" style="1"/>
    <col min="12801" max="12801" width="10.33203125" style="1" bestFit="1" customWidth="1"/>
    <col min="12802" max="12802" width="0" style="1" hidden="1" customWidth="1"/>
    <col min="12803" max="12803" width="18.6640625" style="1" bestFit="1" customWidth="1"/>
    <col min="12804" max="12804" width="25.5546875" style="1" bestFit="1" customWidth="1"/>
    <col min="12805" max="12805" width="14.88671875" style="1" customWidth="1"/>
    <col min="12806" max="12806" width="9.88671875" style="1" customWidth="1"/>
    <col min="12807" max="12807" width="10.44140625" style="1" customWidth="1"/>
    <col min="12808" max="12808" width="3.6640625" style="1" customWidth="1"/>
    <col min="12809" max="12809" width="8.33203125" style="1" customWidth="1"/>
    <col min="12810" max="12810" width="15.6640625" style="1" customWidth="1"/>
    <col min="12811" max="12811" width="12.44140625" style="1" customWidth="1"/>
    <col min="12812" max="12815" width="0" style="1" hidden="1" customWidth="1"/>
    <col min="12816" max="12816" width="12.6640625" style="1" customWidth="1"/>
    <col min="12817" max="12817" width="15.88671875" style="1" customWidth="1"/>
    <col min="12818" max="12821" width="0" style="1" hidden="1" customWidth="1"/>
    <col min="12822" max="12822" width="15.6640625" style="1" customWidth="1"/>
    <col min="12823" max="12824" width="16.88671875" style="1" customWidth="1"/>
    <col min="12825" max="12832" width="10.6640625" style="1"/>
    <col min="12833" max="12833" width="0" style="1" hidden="1" customWidth="1"/>
    <col min="12834" max="13056" width="10.6640625" style="1"/>
    <col min="13057" max="13057" width="10.33203125" style="1" bestFit="1" customWidth="1"/>
    <col min="13058" max="13058" width="0" style="1" hidden="1" customWidth="1"/>
    <col min="13059" max="13059" width="18.6640625" style="1" bestFit="1" customWidth="1"/>
    <col min="13060" max="13060" width="25.5546875" style="1" bestFit="1" customWidth="1"/>
    <col min="13061" max="13061" width="14.88671875" style="1" customWidth="1"/>
    <col min="13062" max="13062" width="9.88671875" style="1" customWidth="1"/>
    <col min="13063" max="13063" width="10.44140625" style="1" customWidth="1"/>
    <col min="13064" max="13064" width="3.6640625" style="1" customWidth="1"/>
    <col min="13065" max="13065" width="8.33203125" style="1" customWidth="1"/>
    <col min="13066" max="13066" width="15.6640625" style="1" customWidth="1"/>
    <col min="13067" max="13067" width="12.44140625" style="1" customWidth="1"/>
    <col min="13068" max="13071" width="0" style="1" hidden="1" customWidth="1"/>
    <col min="13072" max="13072" width="12.6640625" style="1" customWidth="1"/>
    <col min="13073" max="13073" width="15.88671875" style="1" customWidth="1"/>
    <col min="13074" max="13077" width="0" style="1" hidden="1" customWidth="1"/>
    <col min="13078" max="13078" width="15.6640625" style="1" customWidth="1"/>
    <col min="13079" max="13080" width="16.88671875" style="1" customWidth="1"/>
    <col min="13081" max="13088" width="10.6640625" style="1"/>
    <col min="13089" max="13089" width="0" style="1" hidden="1" customWidth="1"/>
    <col min="13090" max="13312" width="10.6640625" style="1"/>
    <col min="13313" max="13313" width="10.33203125" style="1" bestFit="1" customWidth="1"/>
    <col min="13314" max="13314" width="0" style="1" hidden="1" customWidth="1"/>
    <col min="13315" max="13315" width="18.6640625" style="1" bestFit="1" customWidth="1"/>
    <col min="13316" max="13316" width="25.5546875" style="1" bestFit="1" customWidth="1"/>
    <col min="13317" max="13317" width="14.88671875" style="1" customWidth="1"/>
    <col min="13318" max="13318" width="9.88671875" style="1" customWidth="1"/>
    <col min="13319" max="13319" width="10.44140625" style="1" customWidth="1"/>
    <col min="13320" max="13320" width="3.6640625" style="1" customWidth="1"/>
    <col min="13321" max="13321" width="8.33203125" style="1" customWidth="1"/>
    <col min="13322" max="13322" width="15.6640625" style="1" customWidth="1"/>
    <col min="13323" max="13323" width="12.44140625" style="1" customWidth="1"/>
    <col min="13324" max="13327" width="0" style="1" hidden="1" customWidth="1"/>
    <col min="13328" max="13328" width="12.6640625" style="1" customWidth="1"/>
    <col min="13329" max="13329" width="15.88671875" style="1" customWidth="1"/>
    <col min="13330" max="13333" width="0" style="1" hidden="1" customWidth="1"/>
    <col min="13334" max="13334" width="15.6640625" style="1" customWidth="1"/>
    <col min="13335" max="13336" width="16.88671875" style="1" customWidth="1"/>
    <col min="13337" max="13344" width="10.6640625" style="1"/>
    <col min="13345" max="13345" width="0" style="1" hidden="1" customWidth="1"/>
    <col min="13346" max="13568" width="10.6640625" style="1"/>
    <col min="13569" max="13569" width="10.33203125" style="1" bestFit="1" customWidth="1"/>
    <col min="13570" max="13570" width="0" style="1" hidden="1" customWidth="1"/>
    <col min="13571" max="13571" width="18.6640625" style="1" bestFit="1" customWidth="1"/>
    <col min="13572" max="13572" width="25.5546875" style="1" bestFit="1" customWidth="1"/>
    <col min="13573" max="13573" width="14.88671875" style="1" customWidth="1"/>
    <col min="13574" max="13574" width="9.88671875" style="1" customWidth="1"/>
    <col min="13575" max="13575" width="10.44140625" style="1" customWidth="1"/>
    <col min="13576" max="13576" width="3.6640625" style="1" customWidth="1"/>
    <col min="13577" max="13577" width="8.33203125" style="1" customWidth="1"/>
    <col min="13578" max="13578" width="15.6640625" style="1" customWidth="1"/>
    <col min="13579" max="13579" width="12.44140625" style="1" customWidth="1"/>
    <col min="13580" max="13583" width="0" style="1" hidden="1" customWidth="1"/>
    <col min="13584" max="13584" width="12.6640625" style="1" customWidth="1"/>
    <col min="13585" max="13585" width="15.88671875" style="1" customWidth="1"/>
    <col min="13586" max="13589" width="0" style="1" hidden="1" customWidth="1"/>
    <col min="13590" max="13590" width="15.6640625" style="1" customWidth="1"/>
    <col min="13591" max="13592" width="16.88671875" style="1" customWidth="1"/>
    <col min="13593" max="13600" width="10.6640625" style="1"/>
    <col min="13601" max="13601" width="0" style="1" hidden="1" customWidth="1"/>
    <col min="13602" max="13824" width="10.6640625" style="1"/>
    <col min="13825" max="13825" width="10.33203125" style="1" bestFit="1" customWidth="1"/>
    <col min="13826" max="13826" width="0" style="1" hidden="1" customWidth="1"/>
    <col min="13827" max="13827" width="18.6640625" style="1" bestFit="1" customWidth="1"/>
    <col min="13828" max="13828" width="25.5546875" style="1" bestFit="1" customWidth="1"/>
    <col min="13829" max="13829" width="14.88671875" style="1" customWidth="1"/>
    <col min="13830" max="13830" width="9.88671875" style="1" customWidth="1"/>
    <col min="13831" max="13831" width="10.44140625" style="1" customWidth="1"/>
    <col min="13832" max="13832" width="3.6640625" style="1" customWidth="1"/>
    <col min="13833" max="13833" width="8.33203125" style="1" customWidth="1"/>
    <col min="13834" max="13834" width="15.6640625" style="1" customWidth="1"/>
    <col min="13835" max="13835" width="12.44140625" style="1" customWidth="1"/>
    <col min="13836" max="13839" width="0" style="1" hidden="1" customWidth="1"/>
    <col min="13840" max="13840" width="12.6640625" style="1" customWidth="1"/>
    <col min="13841" max="13841" width="15.88671875" style="1" customWidth="1"/>
    <col min="13842" max="13845" width="0" style="1" hidden="1" customWidth="1"/>
    <col min="13846" max="13846" width="15.6640625" style="1" customWidth="1"/>
    <col min="13847" max="13848" width="16.88671875" style="1" customWidth="1"/>
    <col min="13849" max="13856" width="10.6640625" style="1"/>
    <col min="13857" max="13857" width="0" style="1" hidden="1" customWidth="1"/>
    <col min="13858" max="14080" width="10.6640625" style="1"/>
    <col min="14081" max="14081" width="10.33203125" style="1" bestFit="1" customWidth="1"/>
    <col min="14082" max="14082" width="0" style="1" hidden="1" customWidth="1"/>
    <col min="14083" max="14083" width="18.6640625" style="1" bestFit="1" customWidth="1"/>
    <col min="14084" max="14084" width="25.5546875" style="1" bestFit="1" customWidth="1"/>
    <col min="14085" max="14085" width="14.88671875" style="1" customWidth="1"/>
    <col min="14086" max="14086" width="9.88671875" style="1" customWidth="1"/>
    <col min="14087" max="14087" width="10.44140625" style="1" customWidth="1"/>
    <col min="14088" max="14088" width="3.6640625" style="1" customWidth="1"/>
    <col min="14089" max="14089" width="8.33203125" style="1" customWidth="1"/>
    <col min="14090" max="14090" width="15.6640625" style="1" customWidth="1"/>
    <col min="14091" max="14091" width="12.44140625" style="1" customWidth="1"/>
    <col min="14092" max="14095" width="0" style="1" hidden="1" customWidth="1"/>
    <col min="14096" max="14096" width="12.6640625" style="1" customWidth="1"/>
    <col min="14097" max="14097" width="15.88671875" style="1" customWidth="1"/>
    <col min="14098" max="14101" width="0" style="1" hidden="1" customWidth="1"/>
    <col min="14102" max="14102" width="15.6640625" style="1" customWidth="1"/>
    <col min="14103" max="14104" width="16.88671875" style="1" customWidth="1"/>
    <col min="14105" max="14112" width="10.6640625" style="1"/>
    <col min="14113" max="14113" width="0" style="1" hidden="1" customWidth="1"/>
    <col min="14114" max="14336" width="10.6640625" style="1"/>
    <col min="14337" max="14337" width="10.33203125" style="1" bestFit="1" customWidth="1"/>
    <col min="14338" max="14338" width="0" style="1" hidden="1" customWidth="1"/>
    <col min="14339" max="14339" width="18.6640625" style="1" bestFit="1" customWidth="1"/>
    <col min="14340" max="14340" width="25.5546875" style="1" bestFit="1" customWidth="1"/>
    <col min="14341" max="14341" width="14.88671875" style="1" customWidth="1"/>
    <col min="14342" max="14342" width="9.88671875" style="1" customWidth="1"/>
    <col min="14343" max="14343" width="10.44140625" style="1" customWidth="1"/>
    <col min="14344" max="14344" width="3.6640625" style="1" customWidth="1"/>
    <col min="14345" max="14345" width="8.33203125" style="1" customWidth="1"/>
    <col min="14346" max="14346" width="15.6640625" style="1" customWidth="1"/>
    <col min="14347" max="14347" width="12.44140625" style="1" customWidth="1"/>
    <col min="14348" max="14351" width="0" style="1" hidden="1" customWidth="1"/>
    <col min="14352" max="14352" width="12.6640625" style="1" customWidth="1"/>
    <col min="14353" max="14353" width="15.88671875" style="1" customWidth="1"/>
    <col min="14354" max="14357" width="0" style="1" hidden="1" customWidth="1"/>
    <col min="14358" max="14358" width="15.6640625" style="1" customWidth="1"/>
    <col min="14359" max="14360" width="16.88671875" style="1" customWidth="1"/>
    <col min="14361" max="14368" width="10.6640625" style="1"/>
    <col min="14369" max="14369" width="0" style="1" hidden="1" customWidth="1"/>
    <col min="14370" max="14592" width="10.6640625" style="1"/>
    <col min="14593" max="14593" width="10.33203125" style="1" bestFit="1" customWidth="1"/>
    <col min="14594" max="14594" width="0" style="1" hidden="1" customWidth="1"/>
    <col min="14595" max="14595" width="18.6640625" style="1" bestFit="1" customWidth="1"/>
    <col min="14596" max="14596" width="25.5546875" style="1" bestFit="1" customWidth="1"/>
    <col min="14597" max="14597" width="14.88671875" style="1" customWidth="1"/>
    <col min="14598" max="14598" width="9.88671875" style="1" customWidth="1"/>
    <col min="14599" max="14599" width="10.44140625" style="1" customWidth="1"/>
    <col min="14600" max="14600" width="3.6640625" style="1" customWidth="1"/>
    <col min="14601" max="14601" width="8.33203125" style="1" customWidth="1"/>
    <col min="14602" max="14602" width="15.6640625" style="1" customWidth="1"/>
    <col min="14603" max="14603" width="12.44140625" style="1" customWidth="1"/>
    <col min="14604" max="14607" width="0" style="1" hidden="1" customWidth="1"/>
    <col min="14608" max="14608" width="12.6640625" style="1" customWidth="1"/>
    <col min="14609" max="14609" width="15.88671875" style="1" customWidth="1"/>
    <col min="14610" max="14613" width="0" style="1" hidden="1" customWidth="1"/>
    <col min="14614" max="14614" width="15.6640625" style="1" customWidth="1"/>
    <col min="14615" max="14616" width="16.88671875" style="1" customWidth="1"/>
    <col min="14617" max="14624" width="10.6640625" style="1"/>
    <col min="14625" max="14625" width="0" style="1" hidden="1" customWidth="1"/>
    <col min="14626" max="14848" width="10.6640625" style="1"/>
    <col min="14849" max="14849" width="10.33203125" style="1" bestFit="1" customWidth="1"/>
    <col min="14850" max="14850" width="0" style="1" hidden="1" customWidth="1"/>
    <col min="14851" max="14851" width="18.6640625" style="1" bestFit="1" customWidth="1"/>
    <col min="14852" max="14852" width="25.5546875" style="1" bestFit="1" customWidth="1"/>
    <col min="14853" max="14853" width="14.88671875" style="1" customWidth="1"/>
    <col min="14854" max="14854" width="9.88671875" style="1" customWidth="1"/>
    <col min="14855" max="14855" width="10.44140625" style="1" customWidth="1"/>
    <col min="14856" max="14856" width="3.6640625" style="1" customWidth="1"/>
    <col min="14857" max="14857" width="8.33203125" style="1" customWidth="1"/>
    <col min="14858" max="14858" width="15.6640625" style="1" customWidth="1"/>
    <col min="14859" max="14859" width="12.44140625" style="1" customWidth="1"/>
    <col min="14860" max="14863" width="0" style="1" hidden="1" customWidth="1"/>
    <col min="14864" max="14864" width="12.6640625" style="1" customWidth="1"/>
    <col min="14865" max="14865" width="15.88671875" style="1" customWidth="1"/>
    <col min="14866" max="14869" width="0" style="1" hidden="1" customWidth="1"/>
    <col min="14870" max="14870" width="15.6640625" style="1" customWidth="1"/>
    <col min="14871" max="14872" width="16.88671875" style="1" customWidth="1"/>
    <col min="14873" max="14880" width="10.6640625" style="1"/>
    <col min="14881" max="14881" width="0" style="1" hidden="1" customWidth="1"/>
    <col min="14882" max="15104" width="10.6640625" style="1"/>
    <col min="15105" max="15105" width="10.33203125" style="1" bestFit="1" customWidth="1"/>
    <col min="15106" max="15106" width="0" style="1" hidden="1" customWidth="1"/>
    <col min="15107" max="15107" width="18.6640625" style="1" bestFit="1" customWidth="1"/>
    <col min="15108" max="15108" width="25.5546875" style="1" bestFit="1" customWidth="1"/>
    <col min="15109" max="15109" width="14.88671875" style="1" customWidth="1"/>
    <col min="15110" max="15110" width="9.88671875" style="1" customWidth="1"/>
    <col min="15111" max="15111" width="10.44140625" style="1" customWidth="1"/>
    <col min="15112" max="15112" width="3.6640625" style="1" customWidth="1"/>
    <col min="15113" max="15113" width="8.33203125" style="1" customWidth="1"/>
    <col min="15114" max="15114" width="15.6640625" style="1" customWidth="1"/>
    <col min="15115" max="15115" width="12.44140625" style="1" customWidth="1"/>
    <col min="15116" max="15119" width="0" style="1" hidden="1" customWidth="1"/>
    <col min="15120" max="15120" width="12.6640625" style="1" customWidth="1"/>
    <col min="15121" max="15121" width="15.88671875" style="1" customWidth="1"/>
    <col min="15122" max="15125" width="0" style="1" hidden="1" customWidth="1"/>
    <col min="15126" max="15126" width="15.6640625" style="1" customWidth="1"/>
    <col min="15127" max="15128" width="16.88671875" style="1" customWidth="1"/>
    <col min="15129" max="15136" width="10.6640625" style="1"/>
    <col min="15137" max="15137" width="0" style="1" hidden="1" customWidth="1"/>
    <col min="15138" max="15360" width="10.6640625" style="1"/>
    <col min="15361" max="15361" width="10.33203125" style="1" bestFit="1" customWidth="1"/>
    <col min="15362" max="15362" width="0" style="1" hidden="1" customWidth="1"/>
    <col min="15363" max="15363" width="18.6640625" style="1" bestFit="1" customWidth="1"/>
    <col min="15364" max="15364" width="25.5546875" style="1" bestFit="1" customWidth="1"/>
    <col min="15365" max="15365" width="14.88671875" style="1" customWidth="1"/>
    <col min="15366" max="15366" width="9.88671875" style="1" customWidth="1"/>
    <col min="15367" max="15367" width="10.44140625" style="1" customWidth="1"/>
    <col min="15368" max="15368" width="3.6640625" style="1" customWidth="1"/>
    <col min="15369" max="15369" width="8.33203125" style="1" customWidth="1"/>
    <col min="15370" max="15370" width="15.6640625" style="1" customWidth="1"/>
    <col min="15371" max="15371" width="12.44140625" style="1" customWidth="1"/>
    <col min="15372" max="15375" width="0" style="1" hidden="1" customWidth="1"/>
    <col min="15376" max="15376" width="12.6640625" style="1" customWidth="1"/>
    <col min="15377" max="15377" width="15.88671875" style="1" customWidth="1"/>
    <col min="15378" max="15381" width="0" style="1" hidden="1" customWidth="1"/>
    <col min="15382" max="15382" width="15.6640625" style="1" customWidth="1"/>
    <col min="15383" max="15384" width="16.88671875" style="1" customWidth="1"/>
    <col min="15385" max="15392" width="10.6640625" style="1"/>
    <col min="15393" max="15393" width="0" style="1" hidden="1" customWidth="1"/>
    <col min="15394" max="15616" width="10.6640625" style="1"/>
    <col min="15617" max="15617" width="10.33203125" style="1" bestFit="1" customWidth="1"/>
    <col min="15618" max="15618" width="0" style="1" hidden="1" customWidth="1"/>
    <col min="15619" max="15619" width="18.6640625" style="1" bestFit="1" customWidth="1"/>
    <col min="15620" max="15620" width="25.5546875" style="1" bestFit="1" customWidth="1"/>
    <col min="15621" max="15621" width="14.88671875" style="1" customWidth="1"/>
    <col min="15622" max="15622" width="9.88671875" style="1" customWidth="1"/>
    <col min="15623" max="15623" width="10.44140625" style="1" customWidth="1"/>
    <col min="15624" max="15624" width="3.6640625" style="1" customWidth="1"/>
    <col min="15625" max="15625" width="8.33203125" style="1" customWidth="1"/>
    <col min="15626" max="15626" width="15.6640625" style="1" customWidth="1"/>
    <col min="15627" max="15627" width="12.44140625" style="1" customWidth="1"/>
    <col min="15628" max="15631" width="0" style="1" hidden="1" customWidth="1"/>
    <col min="15632" max="15632" width="12.6640625" style="1" customWidth="1"/>
    <col min="15633" max="15633" width="15.88671875" style="1" customWidth="1"/>
    <col min="15634" max="15637" width="0" style="1" hidden="1" customWidth="1"/>
    <col min="15638" max="15638" width="15.6640625" style="1" customWidth="1"/>
    <col min="15639" max="15640" width="16.88671875" style="1" customWidth="1"/>
    <col min="15641" max="15648" width="10.6640625" style="1"/>
    <col min="15649" max="15649" width="0" style="1" hidden="1" customWidth="1"/>
    <col min="15650" max="15872" width="10.6640625" style="1"/>
    <col min="15873" max="15873" width="10.33203125" style="1" bestFit="1" customWidth="1"/>
    <col min="15874" max="15874" width="0" style="1" hidden="1" customWidth="1"/>
    <col min="15875" max="15875" width="18.6640625" style="1" bestFit="1" customWidth="1"/>
    <col min="15876" max="15876" width="25.5546875" style="1" bestFit="1" customWidth="1"/>
    <col min="15877" max="15877" width="14.88671875" style="1" customWidth="1"/>
    <col min="15878" max="15878" width="9.88671875" style="1" customWidth="1"/>
    <col min="15879" max="15879" width="10.44140625" style="1" customWidth="1"/>
    <col min="15880" max="15880" width="3.6640625" style="1" customWidth="1"/>
    <col min="15881" max="15881" width="8.33203125" style="1" customWidth="1"/>
    <col min="15882" max="15882" width="15.6640625" style="1" customWidth="1"/>
    <col min="15883" max="15883" width="12.44140625" style="1" customWidth="1"/>
    <col min="15884" max="15887" width="0" style="1" hidden="1" customWidth="1"/>
    <col min="15888" max="15888" width="12.6640625" style="1" customWidth="1"/>
    <col min="15889" max="15889" width="15.88671875" style="1" customWidth="1"/>
    <col min="15890" max="15893" width="0" style="1" hidden="1" customWidth="1"/>
    <col min="15894" max="15894" width="15.6640625" style="1" customWidth="1"/>
    <col min="15895" max="15896" width="16.88671875" style="1" customWidth="1"/>
    <col min="15897" max="15904" width="10.6640625" style="1"/>
    <col min="15905" max="15905" width="0" style="1" hidden="1" customWidth="1"/>
    <col min="15906" max="16128" width="10.6640625" style="1"/>
    <col min="16129" max="16129" width="10.33203125" style="1" bestFit="1" customWidth="1"/>
    <col min="16130" max="16130" width="0" style="1" hidden="1" customWidth="1"/>
    <col min="16131" max="16131" width="18.6640625" style="1" bestFit="1" customWidth="1"/>
    <col min="16132" max="16132" width="25.5546875" style="1" bestFit="1" customWidth="1"/>
    <col min="16133" max="16133" width="14.88671875" style="1" customWidth="1"/>
    <col min="16134" max="16134" width="9.88671875" style="1" customWidth="1"/>
    <col min="16135" max="16135" width="10.44140625" style="1" customWidth="1"/>
    <col min="16136" max="16136" width="3.6640625" style="1" customWidth="1"/>
    <col min="16137" max="16137" width="8.33203125" style="1" customWidth="1"/>
    <col min="16138" max="16138" width="15.6640625" style="1" customWidth="1"/>
    <col min="16139" max="16139" width="12.44140625" style="1" customWidth="1"/>
    <col min="16140" max="16143" width="0" style="1" hidden="1" customWidth="1"/>
    <col min="16144" max="16144" width="12.6640625" style="1" customWidth="1"/>
    <col min="16145" max="16145" width="15.88671875" style="1" customWidth="1"/>
    <col min="16146" max="16149" width="0" style="1" hidden="1" customWidth="1"/>
    <col min="16150" max="16150" width="15.6640625" style="1" customWidth="1"/>
    <col min="16151" max="16152" width="16.88671875" style="1" customWidth="1"/>
    <col min="16153" max="16160" width="10.6640625" style="1"/>
    <col min="16161" max="16161" width="0" style="1" hidden="1" customWidth="1"/>
    <col min="16162" max="16384" width="10.6640625" style="1"/>
  </cols>
  <sheetData>
    <row r="2" spans="1:33" ht="23.4" x14ac:dyDescent="0.45">
      <c r="A2" s="163" t="s">
        <v>0</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row>
    <row r="3" spans="1:33" ht="23.4" x14ac:dyDescent="0.45">
      <c r="A3" s="163" t="s">
        <v>1</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row>
    <row r="4" spans="1:33" ht="23.4" x14ac:dyDescent="0.45">
      <c r="A4" s="163" t="s">
        <v>2</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row>
    <row r="5" spans="1:33" ht="16.2" thickBot="1" x14ac:dyDescent="0.35"/>
    <row r="6" spans="1:33" s="16" customFormat="1" ht="78.599999999999994" thickTop="1" x14ac:dyDescent="0.3">
      <c r="A6" s="5" t="s">
        <v>3</v>
      </c>
      <c r="B6" s="6" t="s">
        <v>4</v>
      </c>
      <c r="C6" s="6" t="s">
        <v>5</v>
      </c>
      <c r="D6" s="6" t="s">
        <v>6</v>
      </c>
      <c r="E6" s="6" t="s">
        <v>7</v>
      </c>
      <c r="F6" s="6" t="s">
        <v>8</v>
      </c>
      <c r="G6" s="6" t="s">
        <v>9</v>
      </c>
      <c r="H6" s="6" t="s">
        <v>10</v>
      </c>
      <c r="I6" s="6" t="s">
        <v>11</v>
      </c>
      <c r="J6" s="7" t="s">
        <v>12</v>
      </c>
      <c r="K6" s="8" t="s">
        <v>13</v>
      </c>
      <c r="L6" s="9" t="s">
        <v>14</v>
      </c>
      <c r="M6" s="9" t="s">
        <v>15</v>
      </c>
      <c r="N6" s="9" t="s">
        <v>16</v>
      </c>
      <c r="O6" s="9" t="s">
        <v>17</v>
      </c>
      <c r="P6" s="10" t="s">
        <v>18</v>
      </c>
      <c r="Q6" s="11" t="s">
        <v>19</v>
      </c>
      <c r="R6" s="11" t="s">
        <v>14</v>
      </c>
      <c r="S6" s="11" t="s">
        <v>15</v>
      </c>
      <c r="T6" s="11" t="s">
        <v>16</v>
      </c>
      <c r="U6" s="11" t="s">
        <v>17</v>
      </c>
      <c r="V6" s="12" t="s">
        <v>20</v>
      </c>
      <c r="W6" s="11" t="s">
        <v>21</v>
      </c>
      <c r="X6" s="11" t="s">
        <v>14</v>
      </c>
      <c r="Y6" s="11" t="s">
        <v>15</v>
      </c>
      <c r="Z6" s="11" t="s">
        <v>16</v>
      </c>
      <c r="AA6" s="11" t="s">
        <v>17</v>
      </c>
      <c r="AB6" s="11" t="s">
        <v>22</v>
      </c>
      <c r="AC6" s="13" t="s">
        <v>23</v>
      </c>
      <c r="AD6" s="14" t="s">
        <v>24</v>
      </c>
      <c r="AE6" s="14" t="s">
        <v>25</v>
      </c>
      <c r="AF6" s="15" t="s">
        <v>26</v>
      </c>
    </row>
    <row r="7" spans="1:33" x14ac:dyDescent="0.3">
      <c r="A7" s="17">
        <v>6</v>
      </c>
      <c r="B7" s="18" t="s">
        <v>45</v>
      </c>
      <c r="C7" s="225" t="s">
        <v>46</v>
      </c>
      <c r="D7" s="44" t="s">
        <v>47</v>
      </c>
      <c r="E7" s="20" t="s">
        <v>36</v>
      </c>
      <c r="F7" s="21">
        <f t="shared" ref="F7:F16" si="0">VLOOKUP(B7,NomLicenceClub,2,FALSE)</f>
        <v>110992</v>
      </c>
      <c r="G7" s="19"/>
      <c r="H7" s="44">
        <v>1</v>
      </c>
      <c r="I7" s="45" t="s">
        <v>31</v>
      </c>
      <c r="J7" s="23">
        <v>2.06</v>
      </c>
      <c r="K7" s="24"/>
      <c r="L7" s="24"/>
      <c r="M7" s="24"/>
      <c r="N7" s="25"/>
      <c r="O7" s="26"/>
      <c r="P7" s="27" t="e">
        <f t="shared" ref="P7:P16" si="1">L7/M7</f>
        <v>#DIV/0!</v>
      </c>
      <c r="Q7" s="40">
        <v>11</v>
      </c>
      <c r="R7" s="40">
        <v>156</v>
      </c>
      <c r="S7" s="40">
        <v>66</v>
      </c>
      <c r="T7" s="40">
        <v>3.0769230769230771</v>
      </c>
      <c r="U7" s="40">
        <v>15</v>
      </c>
      <c r="V7" s="31">
        <f t="shared" ref="V7:V16" si="2">R7/S7</f>
        <v>2.3636363636363638</v>
      </c>
      <c r="W7" s="39">
        <v>9</v>
      </c>
      <c r="X7" s="226">
        <v>143</v>
      </c>
      <c r="Y7" s="226">
        <v>74</v>
      </c>
      <c r="Z7" s="32">
        <v>2.2857142857142856</v>
      </c>
      <c r="AA7" s="226">
        <v>15</v>
      </c>
      <c r="AB7" s="32">
        <f t="shared" ref="AB7:AB16" si="3">X7/Y7</f>
        <v>1.9324324324324325</v>
      </c>
      <c r="AC7" s="33">
        <f t="shared" ref="AC7:AC16" si="4">IF(COUNTA(K7,Q7,W7)&lt;3,SUM(K7,Q7,W7),(SUM(K7,Q7,W7)-MIN(K7,Q7,W7)))</f>
        <v>20</v>
      </c>
      <c r="AD7" s="31">
        <f t="shared" ref="AD7:AD16" si="5">SUM(L7,R7,X7)/SUM(M7,S7,Y7)</f>
        <v>2.1357142857142857</v>
      </c>
      <c r="AE7" s="31">
        <f t="shared" ref="AE7:AF16" si="6">MAX(N7,T7,Z7)</f>
        <v>3.0769230769230771</v>
      </c>
      <c r="AF7" s="34">
        <f t="shared" si="6"/>
        <v>15</v>
      </c>
      <c r="AG7" s="1" t="s">
        <v>32</v>
      </c>
    </row>
    <row r="8" spans="1:33" x14ac:dyDescent="0.3">
      <c r="A8" s="17">
        <v>3</v>
      </c>
      <c r="B8" s="35" t="s">
        <v>33</v>
      </c>
      <c r="C8" s="227" t="s">
        <v>34</v>
      </c>
      <c r="D8" s="19" t="s">
        <v>35</v>
      </c>
      <c r="E8" s="20" t="s">
        <v>36</v>
      </c>
      <c r="F8" s="21">
        <f t="shared" si="0"/>
        <v>14238</v>
      </c>
      <c r="G8" s="19"/>
      <c r="H8" s="21">
        <v>1</v>
      </c>
      <c r="I8" s="22" t="s">
        <v>31</v>
      </c>
      <c r="J8" s="23">
        <v>2</v>
      </c>
      <c r="K8" s="24">
        <v>7</v>
      </c>
      <c r="L8" s="24">
        <v>109</v>
      </c>
      <c r="M8" s="24">
        <v>51</v>
      </c>
      <c r="N8" s="25">
        <v>2.8571428571428572</v>
      </c>
      <c r="O8" s="26">
        <v>15</v>
      </c>
      <c r="P8" s="27">
        <f t="shared" si="1"/>
        <v>2.1372549019607843</v>
      </c>
      <c r="Q8" s="36">
        <v>10</v>
      </c>
      <c r="R8" s="36">
        <v>160</v>
      </c>
      <c r="S8" s="36">
        <v>74</v>
      </c>
      <c r="T8" s="37">
        <v>2.2222222222222223</v>
      </c>
      <c r="U8" s="38">
        <v>12</v>
      </c>
      <c r="V8" s="31">
        <f t="shared" si="2"/>
        <v>2.1621621621621623</v>
      </c>
      <c r="W8" s="39"/>
      <c r="X8" s="226"/>
      <c r="Y8" s="226"/>
      <c r="Z8" s="32"/>
      <c r="AA8" s="226"/>
      <c r="AB8" s="32" t="e">
        <f t="shared" si="3"/>
        <v>#DIV/0!</v>
      </c>
      <c r="AC8" s="33">
        <f t="shared" si="4"/>
        <v>17</v>
      </c>
      <c r="AD8" s="31">
        <f t="shared" si="5"/>
        <v>2.1520000000000001</v>
      </c>
      <c r="AE8" s="31">
        <f t="shared" si="6"/>
        <v>2.8571428571428572</v>
      </c>
      <c r="AF8" s="34">
        <f t="shared" si="6"/>
        <v>15</v>
      </c>
      <c r="AG8" s="1" t="s">
        <v>32</v>
      </c>
    </row>
    <row r="9" spans="1:33" x14ac:dyDescent="0.3">
      <c r="A9" s="17">
        <v>2</v>
      </c>
      <c r="B9" s="18" t="s">
        <v>27</v>
      </c>
      <c r="C9" s="227" t="s">
        <v>28</v>
      </c>
      <c r="D9" s="19" t="s">
        <v>29</v>
      </c>
      <c r="E9" s="20" t="s">
        <v>30</v>
      </c>
      <c r="F9" s="21">
        <f t="shared" si="0"/>
        <v>144872</v>
      </c>
      <c r="G9" s="19"/>
      <c r="H9" s="21">
        <v>1</v>
      </c>
      <c r="I9" s="22" t="s">
        <v>31</v>
      </c>
      <c r="J9" s="23">
        <v>2.06</v>
      </c>
      <c r="K9" s="24">
        <v>10</v>
      </c>
      <c r="L9" s="24">
        <v>120</v>
      </c>
      <c r="M9" s="24">
        <v>54</v>
      </c>
      <c r="N9" s="25">
        <v>2.5</v>
      </c>
      <c r="O9" s="26">
        <v>11</v>
      </c>
      <c r="P9" s="27">
        <f t="shared" si="1"/>
        <v>2.2222222222222223</v>
      </c>
      <c r="Q9" s="28">
        <v>6</v>
      </c>
      <c r="R9" s="28">
        <v>142</v>
      </c>
      <c r="S9" s="28">
        <v>80</v>
      </c>
      <c r="T9" s="29">
        <v>1.9750000000000001</v>
      </c>
      <c r="U9" s="30">
        <v>8</v>
      </c>
      <c r="V9" s="31">
        <f t="shared" si="2"/>
        <v>1.7749999999999999</v>
      </c>
      <c r="W9" s="24"/>
      <c r="X9" s="26"/>
      <c r="Y9" s="26"/>
      <c r="Z9" s="25"/>
      <c r="AA9" s="26"/>
      <c r="AB9" s="32" t="e">
        <f t="shared" si="3"/>
        <v>#DIV/0!</v>
      </c>
      <c r="AC9" s="33">
        <f t="shared" si="4"/>
        <v>16</v>
      </c>
      <c r="AD9" s="31">
        <f t="shared" si="5"/>
        <v>1.955223880597015</v>
      </c>
      <c r="AE9" s="31">
        <f t="shared" si="6"/>
        <v>2.5</v>
      </c>
      <c r="AF9" s="34">
        <f t="shared" si="6"/>
        <v>11</v>
      </c>
      <c r="AG9" s="1" t="s">
        <v>32</v>
      </c>
    </row>
    <row r="10" spans="1:33" x14ac:dyDescent="0.3">
      <c r="A10" s="17">
        <v>1</v>
      </c>
      <c r="B10" s="18" t="s">
        <v>37</v>
      </c>
      <c r="C10" s="227" t="s">
        <v>38</v>
      </c>
      <c r="D10" s="19" t="s">
        <v>39</v>
      </c>
      <c r="E10" s="20" t="s">
        <v>36</v>
      </c>
      <c r="F10" s="21">
        <f t="shared" si="0"/>
        <v>13325</v>
      </c>
      <c r="G10" s="19"/>
      <c r="H10" s="21">
        <v>1</v>
      </c>
      <c r="I10" s="22" t="s">
        <v>31</v>
      </c>
      <c r="J10" s="23">
        <v>2.25</v>
      </c>
      <c r="K10" s="24">
        <v>3</v>
      </c>
      <c r="L10" s="24">
        <v>86</v>
      </c>
      <c r="M10" s="24">
        <v>45</v>
      </c>
      <c r="N10" s="25" t="s">
        <v>40</v>
      </c>
      <c r="O10" s="26">
        <v>10</v>
      </c>
      <c r="P10" s="27">
        <f t="shared" si="1"/>
        <v>1.9111111111111112</v>
      </c>
      <c r="Q10" s="40">
        <v>5</v>
      </c>
      <c r="R10" s="40">
        <v>112</v>
      </c>
      <c r="S10" s="40">
        <v>74</v>
      </c>
      <c r="T10" s="40" t="s">
        <v>40</v>
      </c>
      <c r="U10" s="40">
        <v>11</v>
      </c>
      <c r="V10" s="31">
        <f t="shared" si="2"/>
        <v>1.5135135135135136</v>
      </c>
      <c r="W10" s="39"/>
      <c r="X10" s="226"/>
      <c r="Y10" s="226"/>
      <c r="Z10" s="32"/>
      <c r="AA10" s="226"/>
      <c r="AB10" s="32" t="e">
        <f t="shared" si="3"/>
        <v>#DIV/0!</v>
      </c>
      <c r="AC10" s="33">
        <f t="shared" si="4"/>
        <v>8</v>
      </c>
      <c r="AD10" s="31">
        <f t="shared" si="5"/>
        <v>1.6638655462184875</v>
      </c>
      <c r="AE10" s="31">
        <f t="shared" si="6"/>
        <v>0</v>
      </c>
      <c r="AF10" s="34">
        <f t="shared" si="6"/>
        <v>11</v>
      </c>
      <c r="AG10" s="1" t="s">
        <v>32</v>
      </c>
    </row>
    <row r="11" spans="1:33" x14ac:dyDescent="0.3">
      <c r="A11" s="17">
        <v>5</v>
      </c>
      <c r="B11" s="228" t="s">
        <v>41</v>
      </c>
      <c r="C11" s="19" t="s">
        <v>42</v>
      </c>
      <c r="D11" s="19" t="s">
        <v>43</v>
      </c>
      <c r="E11" s="20" t="s">
        <v>44</v>
      </c>
      <c r="F11" s="21">
        <f t="shared" si="0"/>
        <v>137385</v>
      </c>
      <c r="G11" s="19"/>
      <c r="H11" s="21">
        <v>1</v>
      </c>
      <c r="I11" s="22" t="s">
        <v>31</v>
      </c>
      <c r="J11" s="23">
        <v>1.92</v>
      </c>
      <c r="K11" s="24"/>
      <c r="L11" s="24"/>
      <c r="M11" s="24"/>
      <c r="N11" s="25"/>
      <c r="O11" s="26"/>
      <c r="P11" s="27" t="e">
        <f t="shared" si="1"/>
        <v>#DIV/0!</v>
      </c>
      <c r="Q11" s="229">
        <v>3</v>
      </c>
      <c r="R11" s="229">
        <v>110</v>
      </c>
      <c r="S11" s="229">
        <v>66</v>
      </c>
      <c r="T11" s="230" t="s">
        <v>40</v>
      </c>
      <c r="U11" s="231">
        <v>8</v>
      </c>
      <c r="V11" s="31">
        <f t="shared" si="2"/>
        <v>1.6666666666666667</v>
      </c>
      <c r="W11" s="41">
        <v>4</v>
      </c>
      <c r="X11" s="232">
        <v>118</v>
      </c>
      <c r="Y11" s="232">
        <v>71</v>
      </c>
      <c r="Z11" s="42">
        <v>2.2222222222222223</v>
      </c>
      <c r="AA11" s="232">
        <v>12</v>
      </c>
      <c r="AB11" s="32">
        <f t="shared" si="3"/>
        <v>1.6619718309859155</v>
      </c>
      <c r="AC11" s="33">
        <f t="shared" si="4"/>
        <v>7</v>
      </c>
      <c r="AD11" s="31">
        <f t="shared" si="5"/>
        <v>1.6642335766423357</v>
      </c>
      <c r="AE11" s="31">
        <f t="shared" si="6"/>
        <v>2.2222222222222223</v>
      </c>
      <c r="AF11" s="34">
        <f t="shared" si="6"/>
        <v>12</v>
      </c>
      <c r="AG11" s="1" t="s">
        <v>32</v>
      </c>
    </row>
    <row r="12" spans="1:33" x14ac:dyDescent="0.3">
      <c r="A12" s="17"/>
      <c r="B12" s="43" t="s">
        <v>68</v>
      </c>
      <c r="C12" s="19" t="s">
        <v>69</v>
      </c>
      <c r="D12" s="19" t="s">
        <v>70</v>
      </c>
      <c r="E12" s="20" t="s">
        <v>30</v>
      </c>
      <c r="F12" s="21">
        <f t="shared" si="0"/>
        <v>13399</v>
      </c>
      <c r="G12" s="19"/>
      <c r="H12" s="21">
        <v>1</v>
      </c>
      <c r="I12" s="22" t="s">
        <v>31</v>
      </c>
      <c r="J12" s="23"/>
      <c r="K12" s="24"/>
      <c r="L12" s="24"/>
      <c r="M12" s="24"/>
      <c r="N12" s="25"/>
      <c r="O12" s="26"/>
      <c r="P12" s="27" t="e">
        <f t="shared" si="1"/>
        <v>#DIV/0!</v>
      </c>
      <c r="Q12" s="40"/>
      <c r="R12" s="40"/>
      <c r="S12" s="40"/>
      <c r="T12" s="40"/>
      <c r="U12" s="40"/>
      <c r="V12" s="31" t="e">
        <f t="shared" si="2"/>
        <v>#DIV/0!</v>
      </c>
      <c r="W12" s="39">
        <v>6</v>
      </c>
      <c r="X12" s="226">
        <v>137</v>
      </c>
      <c r="Y12" s="226">
        <v>75</v>
      </c>
      <c r="Z12" s="32">
        <v>2.0512820512820511</v>
      </c>
      <c r="AA12" s="226">
        <v>14</v>
      </c>
      <c r="AB12" s="32">
        <f t="shared" si="3"/>
        <v>1.8266666666666667</v>
      </c>
      <c r="AC12" s="33">
        <f t="shared" si="4"/>
        <v>6</v>
      </c>
      <c r="AD12" s="31">
        <f t="shared" si="5"/>
        <v>1.8266666666666667</v>
      </c>
      <c r="AE12" s="31">
        <f t="shared" si="6"/>
        <v>2.0512820512820511</v>
      </c>
      <c r="AF12" s="34">
        <f t="shared" si="6"/>
        <v>14</v>
      </c>
    </row>
    <row r="13" spans="1:33" x14ac:dyDescent="0.3">
      <c r="A13" s="17"/>
      <c r="B13" s="43"/>
      <c r="C13" s="19"/>
      <c r="D13" s="19"/>
      <c r="E13" s="20"/>
      <c r="F13" s="21" t="e">
        <f t="shared" si="0"/>
        <v>#N/A</v>
      </c>
      <c r="G13" s="19"/>
      <c r="H13" s="21" t="s">
        <v>48</v>
      </c>
      <c r="I13" s="45" t="s">
        <v>48</v>
      </c>
      <c r="J13" s="23"/>
      <c r="K13" s="47"/>
      <c r="L13" s="47"/>
      <c r="M13" s="47"/>
      <c r="N13" s="48"/>
      <c r="O13" s="49"/>
      <c r="P13" s="27" t="e">
        <f t="shared" si="1"/>
        <v>#DIV/0!</v>
      </c>
      <c r="Q13" s="24"/>
      <c r="R13" s="24"/>
      <c r="S13" s="24"/>
      <c r="T13" s="25"/>
      <c r="U13" s="26"/>
      <c r="V13" s="31" t="e">
        <f t="shared" si="2"/>
        <v>#DIV/0!</v>
      </c>
      <c r="W13" s="24"/>
      <c r="X13" s="26"/>
      <c r="Y13" s="26"/>
      <c r="Z13" s="25"/>
      <c r="AA13" s="26"/>
      <c r="AB13" s="32" t="e">
        <f t="shared" si="3"/>
        <v>#DIV/0!</v>
      </c>
      <c r="AC13" s="33">
        <f t="shared" si="4"/>
        <v>0</v>
      </c>
      <c r="AD13" s="31" t="e">
        <f t="shared" si="5"/>
        <v>#DIV/0!</v>
      </c>
      <c r="AE13" s="31">
        <f t="shared" si="6"/>
        <v>0</v>
      </c>
      <c r="AF13" s="34">
        <f t="shared" si="6"/>
        <v>0</v>
      </c>
    </row>
    <row r="14" spans="1:33" x14ac:dyDescent="0.3">
      <c r="A14" s="17"/>
      <c r="B14" s="43"/>
      <c r="C14" s="19"/>
      <c r="D14" s="19"/>
      <c r="E14" s="20"/>
      <c r="F14" s="21" t="e">
        <f t="shared" si="0"/>
        <v>#N/A</v>
      </c>
      <c r="G14" s="19"/>
      <c r="H14" s="21" t="s">
        <v>48</v>
      </c>
      <c r="I14" s="45" t="s">
        <v>48</v>
      </c>
      <c r="J14" s="23"/>
      <c r="K14" s="24"/>
      <c r="L14" s="24"/>
      <c r="M14" s="24"/>
      <c r="N14" s="25"/>
      <c r="O14" s="26"/>
      <c r="P14" s="27" t="e">
        <f t="shared" si="1"/>
        <v>#DIV/0!</v>
      </c>
      <c r="Q14" s="24"/>
      <c r="R14" s="24"/>
      <c r="S14" s="24"/>
      <c r="T14" s="25"/>
      <c r="U14" s="26"/>
      <c r="V14" s="31" t="e">
        <f t="shared" si="2"/>
        <v>#DIV/0!</v>
      </c>
      <c r="W14" s="24"/>
      <c r="X14" s="26"/>
      <c r="Y14" s="26"/>
      <c r="Z14" s="25"/>
      <c r="AA14" s="26"/>
      <c r="AB14" s="32" t="e">
        <f t="shared" si="3"/>
        <v>#DIV/0!</v>
      </c>
      <c r="AC14" s="33">
        <f t="shared" si="4"/>
        <v>0</v>
      </c>
      <c r="AD14" s="31" t="e">
        <f t="shared" si="5"/>
        <v>#DIV/0!</v>
      </c>
      <c r="AE14" s="31">
        <f t="shared" si="6"/>
        <v>0</v>
      </c>
      <c r="AF14" s="34">
        <f t="shared" si="6"/>
        <v>0</v>
      </c>
    </row>
    <row r="15" spans="1:33" x14ac:dyDescent="0.3">
      <c r="A15" s="17"/>
      <c r="B15" s="43"/>
      <c r="C15" s="19"/>
      <c r="D15" s="19"/>
      <c r="E15" s="20"/>
      <c r="F15" s="21" t="e">
        <f t="shared" si="0"/>
        <v>#N/A</v>
      </c>
      <c r="G15" s="19"/>
      <c r="H15" s="21" t="s">
        <v>48</v>
      </c>
      <c r="I15" s="22" t="s">
        <v>48</v>
      </c>
      <c r="J15" s="23"/>
      <c r="K15" s="50"/>
      <c r="L15" s="50"/>
      <c r="M15" s="50"/>
      <c r="N15" s="25"/>
      <c r="O15" s="50"/>
      <c r="P15" s="27" t="e">
        <f t="shared" si="1"/>
        <v>#DIV/0!</v>
      </c>
      <c r="Q15" s="51"/>
      <c r="R15" s="52"/>
      <c r="S15" s="51"/>
      <c r="T15" s="51"/>
      <c r="U15" s="51"/>
      <c r="V15" s="31" t="e">
        <f t="shared" si="2"/>
        <v>#DIV/0!</v>
      </c>
      <c r="W15" s="53"/>
      <c r="X15" s="53"/>
      <c r="Y15" s="53"/>
      <c r="Z15" s="53"/>
      <c r="AA15" s="53"/>
      <c r="AB15" s="32" t="e">
        <f t="shared" si="3"/>
        <v>#DIV/0!</v>
      </c>
      <c r="AC15" s="33">
        <f t="shared" si="4"/>
        <v>0</v>
      </c>
      <c r="AD15" s="31" t="e">
        <f t="shared" si="5"/>
        <v>#DIV/0!</v>
      </c>
      <c r="AE15" s="31">
        <f t="shared" si="6"/>
        <v>0</v>
      </c>
      <c r="AF15" s="34">
        <f t="shared" si="6"/>
        <v>0</v>
      </c>
    </row>
    <row r="16" spans="1:33" x14ac:dyDescent="0.3">
      <c r="A16" s="17"/>
      <c r="B16" s="43"/>
      <c r="C16" s="19"/>
      <c r="D16" s="19"/>
      <c r="E16" s="20"/>
      <c r="F16" s="21" t="e">
        <f t="shared" si="0"/>
        <v>#N/A</v>
      </c>
      <c r="G16" s="19"/>
      <c r="H16" s="21" t="s">
        <v>48</v>
      </c>
      <c r="I16" s="45" t="s">
        <v>48</v>
      </c>
      <c r="J16" s="23"/>
      <c r="K16" s="54"/>
      <c r="L16" s="54"/>
      <c r="M16" s="54"/>
      <c r="N16" s="25"/>
      <c r="O16" s="54"/>
      <c r="P16" s="27" t="e">
        <f t="shared" si="1"/>
        <v>#DIV/0!</v>
      </c>
      <c r="Q16" s="46"/>
      <c r="R16" s="46"/>
      <c r="S16" s="46"/>
      <c r="T16" s="46"/>
      <c r="U16" s="46"/>
      <c r="V16" s="31" t="e">
        <f t="shared" si="2"/>
        <v>#DIV/0!</v>
      </c>
      <c r="W16" s="39"/>
      <c r="X16" s="32"/>
      <c r="Y16" s="32"/>
      <c r="Z16" s="32"/>
      <c r="AA16" s="32"/>
      <c r="AB16" s="32" t="e">
        <f t="shared" si="3"/>
        <v>#DIV/0!</v>
      </c>
      <c r="AC16" s="33">
        <f t="shared" si="4"/>
        <v>0</v>
      </c>
      <c r="AD16" s="31" t="e">
        <f t="shared" si="5"/>
        <v>#DIV/0!</v>
      </c>
      <c r="AE16" s="31">
        <f t="shared" si="6"/>
        <v>0</v>
      </c>
      <c r="AF16" s="34">
        <f t="shared" si="6"/>
        <v>0</v>
      </c>
    </row>
    <row r="18" spans="3:29" x14ac:dyDescent="0.3">
      <c r="J18" s="55"/>
      <c r="K18" s="55"/>
      <c r="L18" s="55"/>
      <c r="M18" s="55"/>
      <c r="N18" s="55"/>
      <c r="O18" s="55"/>
      <c r="Q18" s="55"/>
      <c r="R18" s="55"/>
      <c r="S18" s="55"/>
      <c r="T18" s="55"/>
      <c r="U18" s="55"/>
      <c r="V18" s="55"/>
      <c r="W18" s="55"/>
      <c r="X18" s="55"/>
      <c r="Y18" s="55"/>
      <c r="Z18" s="55"/>
      <c r="AA18" s="55"/>
      <c r="AB18" s="55"/>
      <c r="AC18" s="55"/>
    </row>
    <row r="19" spans="3:29" x14ac:dyDescent="0.3">
      <c r="C19" s="233"/>
      <c r="D19" s="2" t="s">
        <v>71</v>
      </c>
      <c r="J19" s="55"/>
      <c r="K19" s="55"/>
      <c r="L19" s="55"/>
      <c r="M19" s="55"/>
      <c r="N19" s="55"/>
      <c r="O19" s="55"/>
      <c r="Q19" s="55"/>
      <c r="R19" s="55"/>
      <c r="S19" s="55"/>
      <c r="T19" s="55"/>
      <c r="U19" s="55"/>
      <c r="V19" s="55"/>
      <c r="W19" s="55"/>
      <c r="X19" s="55"/>
      <c r="Y19" s="55"/>
      <c r="Z19" s="55"/>
      <c r="AA19" s="55"/>
      <c r="AB19" s="55"/>
      <c r="AC19" s="55"/>
    </row>
    <row r="20" spans="3:29" x14ac:dyDescent="0.3">
      <c r="J20" s="55"/>
      <c r="K20" s="55"/>
      <c r="L20" s="55"/>
      <c r="M20" s="55"/>
      <c r="N20" s="55"/>
      <c r="O20" s="55"/>
      <c r="Q20" s="55"/>
      <c r="R20" s="55"/>
      <c r="S20" s="55"/>
      <c r="T20" s="55"/>
      <c r="U20" s="55"/>
      <c r="V20" s="55"/>
      <c r="W20" s="55"/>
      <c r="X20" s="55"/>
      <c r="Y20" s="55"/>
      <c r="Z20" s="55"/>
      <c r="AA20" s="55"/>
      <c r="AB20" s="55"/>
      <c r="AC20" s="55"/>
    </row>
    <row r="21" spans="3:29" x14ac:dyDescent="0.3">
      <c r="J21" s="55"/>
      <c r="K21" s="55"/>
      <c r="L21" s="55"/>
      <c r="M21" s="55"/>
      <c r="N21" s="55"/>
      <c r="O21" s="55"/>
      <c r="Q21" s="55"/>
      <c r="R21" s="55"/>
      <c r="S21" s="55"/>
      <c r="T21" s="55"/>
      <c r="U21" s="55"/>
      <c r="V21" s="55"/>
      <c r="W21" s="55"/>
      <c r="X21" s="55"/>
      <c r="Y21" s="55"/>
      <c r="Z21" s="55"/>
      <c r="AA21" s="55"/>
      <c r="AB21" s="55"/>
      <c r="AC21" s="55"/>
    </row>
    <row r="22" spans="3:29" x14ac:dyDescent="0.3">
      <c r="Q22" s="55"/>
      <c r="R22" s="55"/>
      <c r="S22" s="55"/>
      <c r="T22" s="55"/>
      <c r="U22" s="55"/>
      <c r="V22" s="55"/>
      <c r="W22" s="55"/>
      <c r="X22" s="55"/>
      <c r="Y22" s="55"/>
      <c r="Z22" s="55"/>
      <c r="AA22" s="55"/>
      <c r="AB22" s="55"/>
      <c r="AC22" s="55"/>
    </row>
    <row r="31" spans="3:29" x14ac:dyDescent="0.3">
      <c r="D31" s="2" t="s">
        <v>49</v>
      </c>
    </row>
    <row r="32" spans="3:29" x14ac:dyDescent="0.3">
      <c r="D32" s="2" t="s">
        <v>50</v>
      </c>
    </row>
    <row r="33" spans="4:4" x14ac:dyDescent="0.3">
      <c r="D33" s="2" t="s">
        <v>51</v>
      </c>
    </row>
    <row r="34" spans="4:4" x14ac:dyDescent="0.3">
      <c r="D34" s="2" t="s">
        <v>52</v>
      </c>
    </row>
    <row r="35" spans="4:4" x14ac:dyDescent="0.3">
      <c r="D35" s="2" t="s">
        <v>53</v>
      </c>
    </row>
    <row r="60" spans="1:132" s="56" customFormat="1" x14ac:dyDescent="0.3">
      <c r="A60" s="1"/>
      <c r="B60" s="1"/>
      <c r="C60" s="2"/>
      <c r="D60" s="2"/>
      <c r="E60" s="1"/>
      <c r="F60" s="1"/>
      <c r="G60" s="1"/>
      <c r="H60" s="1"/>
      <c r="I60" s="1"/>
      <c r="J60" s="1"/>
      <c r="K60" s="3"/>
      <c r="L60" s="3"/>
      <c r="M60" s="3"/>
      <c r="N60" s="4"/>
      <c r="O60" s="3"/>
      <c r="P60" s="3"/>
      <c r="Q60" s="3"/>
      <c r="R60" s="4"/>
      <c r="S60" s="3"/>
      <c r="T60" s="3"/>
      <c r="U60" s="3"/>
      <c r="V60" s="4"/>
      <c r="W60" s="1"/>
      <c r="X60" s="4"/>
      <c r="Y60" s="1"/>
      <c r="Z60" s="1"/>
      <c r="AA60" s="1"/>
      <c r="AB60" s="1"/>
      <c r="AC60" s="1"/>
      <c r="AD60" s="1"/>
      <c r="AE60" s="1"/>
      <c r="AF60" s="1"/>
      <c r="AG60" s="1"/>
      <c r="AH60" s="1"/>
      <c r="AI60" s="1"/>
      <c r="AJ60" s="1"/>
      <c r="AK60" s="1"/>
      <c r="AL60" s="1"/>
      <c r="AM60" s="1"/>
      <c r="AN60" s="1"/>
      <c r="BS60" s="57"/>
      <c r="BU60" s="58"/>
      <c r="BV60" s="59"/>
      <c r="BW60" s="59"/>
      <c r="BX60" s="60"/>
      <c r="BY60" s="61"/>
      <c r="BZ60" s="62"/>
      <c r="CA60" s="60"/>
      <c r="CB60" s="63"/>
      <c r="CC60" s="63"/>
      <c r="CD60" s="63"/>
      <c r="CE60" s="63"/>
      <c r="CF60" s="63"/>
      <c r="CG60" s="63"/>
      <c r="CH60" s="63"/>
      <c r="CI60" s="63"/>
      <c r="CJ60" s="63"/>
      <c r="CK60" s="63"/>
      <c r="CL60" s="63"/>
      <c r="CM60" s="63"/>
      <c r="CN60" s="63"/>
      <c r="CO60" s="63"/>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row>
    <row r="61" spans="1:132" x14ac:dyDescent="0.3">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6"/>
      <c r="BS61" s="57"/>
      <c r="BT61" s="56"/>
      <c r="BU61" s="63"/>
      <c r="BV61" s="63"/>
      <c r="BW61" s="63"/>
      <c r="BX61" s="63"/>
      <c r="BY61" s="64"/>
      <c r="BZ61" s="56"/>
      <c r="CA61" s="63"/>
      <c r="CB61" s="63"/>
      <c r="CC61" s="63"/>
      <c r="CD61" s="63"/>
      <c r="CE61" s="63"/>
      <c r="CF61" s="63"/>
      <c r="CG61" s="63"/>
      <c r="CH61" s="63"/>
      <c r="CI61" s="63"/>
      <c r="CJ61" s="63"/>
      <c r="CK61" s="63"/>
      <c r="CL61" s="63"/>
      <c r="CM61" s="63"/>
      <c r="CN61" s="63"/>
      <c r="CO61" s="63"/>
      <c r="CP61" s="56"/>
      <c r="CQ61" s="56"/>
      <c r="CR61" s="56"/>
      <c r="CS61" s="56"/>
      <c r="CT61" s="56"/>
      <c r="CU61" s="56"/>
      <c r="CV61" s="56"/>
      <c r="CW61" s="56"/>
      <c r="CX61" s="56"/>
      <c r="CY61" s="56"/>
      <c r="CZ61" s="56"/>
      <c r="DA61" s="56"/>
    </row>
    <row r="62" spans="1:132" x14ac:dyDescent="0.3">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65"/>
      <c r="BT62" s="56"/>
      <c r="BU62" s="56"/>
      <c r="BV62" s="56"/>
      <c r="BW62" s="56"/>
      <c r="BX62" s="56"/>
      <c r="BY62" s="56"/>
      <c r="BZ62" s="56"/>
      <c r="CA62" s="63"/>
      <c r="CB62" s="63"/>
      <c r="CC62" s="63"/>
      <c r="CD62" s="63"/>
      <c r="CE62" s="63"/>
      <c r="CF62" s="63"/>
      <c r="CG62" s="63"/>
      <c r="CH62" s="63"/>
      <c r="CI62" s="63"/>
      <c r="CJ62" s="63"/>
      <c r="CK62" s="63"/>
      <c r="CL62" s="63"/>
      <c r="CM62" s="63"/>
      <c r="CN62" s="56"/>
      <c r="CO62" s="56"/>
      <c r="CP62" s="56"/>
      <c r="CQ62" s="56"/>
      <c r="CR62" s="56"/>
      <c r="CS62" s="56"/>
      <c r="CT62" s="56"/>
      <c r="CU62" s="56"/>
      <c r="CV62" s="56"/>
      <c r="CW62" s="56"/>
      <c r="CX62" s="56"/>
      <c r="CY62" s="56"/>
      <c r="CZ62" s="56"/>
      <c r="DA62" s="56"/>
    </row>
    <row r="63" spans="1:132" x14ac:dyDescent="0.3">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6"/>
      <c r="BS63" s="65"/>
      <c r="BT63" s="56"/>
      <c r="BU63" s="56"/>
      <c r="BV63" s="56"/>
      <c r="BW63" s="56"/>
      <c r="BX63" s="56"/>
      <c r="BY63" s="56"/>
      <c r="BZ63" s="56"/>
      <c r="CA63" s="65"/>
      <c r="CB63" s="65"/>
      <c r="CC63" s="63"/>
      <c r="CD63" s="66"/>
      <c r="CE63" s="66"/>
      <c r="CF63" s="66"/>
      <c r="CG63" s="56"/>
      <c r="CH63" s="56"/>
      <c r="CI63" s="56"/>
      <c r="CJ63" s="56"/>
      <c r="CK63" s="56"/>
      <c r="CL63" s="56"/>
      <c r="CM63" s="56"/>
      <c r="CN63" s="56"/>
      <c r="CO63" s="56"/>
      <c r="CP63" s="56"/>
      <c r="CQ63" s="56"/>
      <c r="CR63" s="56"/>
      <c r="CS63" s="56"/>
      <c r="CT63" s="56"/>
      <c r="CU63" s="56"/>
      <c r="CV63" s="56"/>
      <c r="CW63" s="56"/>
      <c r="CX63" s="56"/>
      <c r="CY63" s="56"/>
      <c r="CZ63" s="56"/>
      <c r="DA63" s="56"/>
    </row>
    <row r="64" spans="1:132" x14ac:dyDescent="0.3">
      <c r="AO64" s="56"/>
      <c r="AP64" s="56"/>
      <c r="AQ64" s="56"/>
      <c r="AR64" s="56"/>
      <c r="AS64" s="56"/>
      <c r="AT64" s="56"/>
      <c r="AU64" s="56"/>
      <c r="AV64" s="56"/>
      <c r="AW64" s="56"/>
      <c r="AX64" s="56"/>
      <c r="AY64" s="56"/>
      <c r="AZ64" s="56"/>
      <c r="BA64" s="56"/>
      <c r="BB64" s="56" t="s">
        <v>54</v>
      </c>
      <c r="BC64" s="56"/>
      <c r="BD64" s="56"/>
      <c r="BE64" s="56"/>
      <c r="BF64" s="56"/>
      <c r="BG64" s="56"/>
      <c r="BH64" s="56"/>
      <c r="BI64" s="56"/>
      <c r="BJ64" s="56"/>
      <c r="BK64" s="56"/>
      <c r="BL64" s="56"/>
      <c r="BM64" s="56"/>
      <c r="BN64" s="56"/>
      <c r="BO64" s="56"/>
      <c r="BP64" s="56"/>
      <c r="BQ64" s="56"/>
      <c r="BR64" s="56"/>
      <c r="BS64" s="65"/>
      <c r="BT64" s="56"/>
      <c r="BU64" s="56"/>
      <c r="BV64" s="56"/>
      <c r="BW64" s="56"/>
      <c r="BX64" s="56"/>
      <c r="BY64" s="56"/>
      <c r="BZ64" s="56"/>
      <c r="CA64" s="65"/>
      <c r="CB64" s="65"/>
      <c r="CC64" s="63"/>
      <c r="CD64" s="65"/>
      <c r="CE64" s="65"/>
      <c r="CF64" s="65"/>
      <c r="CG64" s="56"/>
      <c r="CH64" s="56"/>
      <c r="CI64" s="56"/>
      <c r="CJ64" s="56"/>
      <c r="CK64" s="56"/>
      <c r="CL64" s="56"/>
      <c r="CM64" s="56"/>
      <c r="CN64" s="56"/>
      <c r="CO64" s="56"/>
      <c r="CP64" s="56"/>
      <c r="CQ64" s="56"/>
      <c r="CR64" s="56"/>
      <c r="CS64" s="56"/>
      <c r="CT64" s="56"/>
      <c r="CU64" s="56"/>
      <c r="CV64" s="56"/>
      <c r="CW64" s="56"/>
      <c r="CX64" s="56"/>
      <c r="CY64" s="56"/>
      <c r="CZ64" s="56"/>
      <c r="DA64" s="56"/>
    </row>
    <row r="65" spans="41:105" ht="21" customHeight="1" x14ac:dyDescent="0.3">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65"/>
      <c r="BT65" s="56"/>
      <c r="BU65" s="56"/>
      <c r="BV65" s="56"/>
      <c r="BW65" s="56"/>
      <c r="BX65" s="56"/>
      <c r="BY65" s="56"/>
      <c r="BZ65" s="56"/>
      <c r="CA65" s="65"/>
      <c r="CB65" s="65"/>
      <c r="CC65" s="63"/>
      <c r="CD65" s="65"/>
      <c r="CE65" s="65"/>
      <c r="CF65" s="65"/>
      <c r="CG65" s="56"/>
      <c r="CH65" s="56"/>
      <c r="CI65" s="56"/>
      <c r="CJ65" s="56"/>
      <c r="CK65" s="56"/>
      <c r="CL65" s="56"/>
      <c r="CM65" s="56"/>
      <c r="CN65" s="56"/>
      <c r="CO65" s="56"/>
      <c r="CP65" s="56"/>
      <c r="CQ65" s="56"/>
      <c r="CR65" s="56"/>
      <c r="CS65" s="56"/>
      <c r="CT65" s="56"/>
      <c r="CU65" s="56"/>
      <c r="CV65" s="56"/>
      <c r="CW65" s="56"/>
      <c r="CX65" s="56"/>
      <c r="CY65" s="56"/>
      <c r="CZ65" s="56"/>
      <c r="DA65" s="56"/>
    </row>
    <row r="66" spans="41:105" ht="31.5" customHeight="1" x14ac:dyDescent="0.3">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65"/>
      <c r="BT66" s="56"/>
      <c r="BU66" s="56"/>
      <c r="BV66" s="56"/>
      <c r="BW66" s="56"/>
      <c r="BX66" s="56"/>
      <c r="BY66" s="56"/>
      <c r="BZ66" s="56"/>
      <c r="CA66" s="65"/>
      <c r="CB66" s="65"/>
      <c r="CC66" s="63"/>
      <c r="CD66" s="56"/>
      <c r="CE66" s="56"/>
      <c r="CF66" s="56"/>
      <c r="CG66" s="56"/>
      <c r="CH66" s="56"/>
      <c r="CI66" s="56"/>
      <c r="CJ66" s="56"/>
      <c r="CK66" s="56"/>
      <c r="CL66" s="56"/>
      <c r="CM66" s="56"/>
      <c r="CN66" s="56"/>
      <c r="CO66" s="56"/>
      <c r="CP66" s="56"/>
      <c r="CQ66" s="56"/>
      <c r="CR66" s="56" t="s">
        <v>10</v>
      </c>
      <c r="CS66" s="56"/>
      <c r="CT66" s="56"/>
      <c r="CU66" s="56"/>
      <c r="CV66" s="56"/>
      <c r="CW66" s="56"/>
      <c r="CX66" s="56"/>
      <c r="CY66" s="56"/>
      <c r="CZ66" s="56"/>
      <c r="DA66" s="56"/>
    </row>
    <row r="67" spans="41:105" ht="25.5" customHeight="1" x14ac:dyDescent="0.3">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6"/>
      <c r="BQ67" s="56"/>
      <c r="BR67" s="56"/>
      <c r="BS67" s="65"/>
      <c r="BT67" s="56"/>
      <c r="BU67" s="56"/>
      <c r="BV67" s="56"/>
      <c r="BW67" s="56"/>
      <c r="BX67" s="56"/>
      <c r="BY67" s="56"/>
      <c r="BZ67" s="56"/>
      <c r="CA67" s="65"/>
      <c r="CB67" s="65"/>
      <c r="CC67" s="63"/>
      <c r="CD67" s="56"/>
      <c r="CE67" s="56"/>
      <c r="CF67" s="56"/>
      <c r="CG67" s="56"/>
      <c r="CH67" s="56"/>
      <c r="CI67" s="56"/>
      <c r="CJ67" s="56"/>
      <c r="CK67" s="56"/>
      <c r="CL67" s="56"/>
      <c r="CM67" s="56"/>
      <c r="CN67" s="56"/>
      <c r="CO67" s="56"/>
      <c r="CP67" s="56"/>
      <c r="CQ67" s="56"/>
      <c r="CR67" s="56"/>
      <c r="CS67" s="56"/>
      <c r="CT67" s="56"/>
      <c r="CU67" s="56"/>
      <c r="CV67" s="56"/>
      <c r="CW67" s="56"/>
      <c r="CX67" s="56"/>
      <c r="CY67" s="56"/>
      <c r="CZ67" s="56"/>
      <c r="DA67" s="56"/>
    </row>
    <row r="68" spans="41:105" x14ac:dyDescent="0.3">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65"/>
      <c r="BT68" s="56"/>
      <c r="BU68" s="56"/>
      <c r="BV68" s="56"/>
      <c r="BW68" s="56"/>
      <c r="BX68" s="56"/>
      <c r="BY68" s="56"/>
      <c r="BZ68" s="56"/>
      <c r="CA68" s="65"/>
      <c r="CB68" s="65"/>
      <c r="CC68" s="63"/>
      <c r="CD68" s="56"/>
      <c r="CE68" s="56"/>
      <c r="CF68" s="56"/>
      <c r="CG68" s="56"/>
      <c r="CH68" s="56"/>
      <c r="CI68" s="56"/>
      <c r="CJ68" s="56"/>
      <c r="CK68" s="56"/>
      <c r="CL68" s="56"/>
      <c r="CM68" s="56"/>
      <c r="CN68" s="56"/>
      <c r="CO68" s="56"/>
      <c r="CP68" s="56"/>
      <c r="CQ68" s="56"/>
      <c r="CR68" s="56"/>
      <c r="CS68" s="56"/>
      <c r="CT68" s="56"/>
      <c r="CU68" s="56"/>
      <c r="CV68" s="56"/>
      <c r="CW68" s="56"/>
      <c r="CX68" s="56"/>
      <c r="CY68" s="56"/>
      <c r="CZ68" s="56"/>
      <c r="DA68" s="56"/>
    </row>
    <row r="69" spans="41:105" x14ac:dyDescent="0.3">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65"/>
      <c r="BT69" s="56"/>
      <c r="BU69" s="56"/>
      <c r="BV69" s="56"/>
      <c r="BW69" s="56"/>
      <c r="BX69" s="56"/>
      <c r="BY69" s="56"/>
      <c r="BZ69" s="56"/>
      <c r="CA69" s="65"/>
      <c r="CB69" s="65"/>
      <c r="CC69" s="63"/>
      <c r="CD69" s="56"/>
      <c r="CE69" s="56"/>
      <c r="CF69" s="56"/>
      <c r="CG69" s="56"/>
      <c r="CH69" s="56"/>
      <c r="CI69" s="56"/>
      <c r="CJ69" s="56"/>
      <c r="CK69" s="56"/>
      <c r="CL69" s="56"/>
      <c r="CM69" s="56"/>
      <c r="CN69" s="56"/>
      <c r="CO69" s="56"/>
      <c r="CP69" s="56"/>
      <c r="CQ69" s="56"/>
      <c r="CR69" s="56"/>
      <c r="CS69" s="56"/>
      <c r="CT69" s="56"/>
      <c r="CU69" s="56"/>
      <c r="CV69" s="56"/>
      <c r="CW69" s="56"/>
      <c r="CX69" s="56"/>
      <c r="CY69" s="56"/>
      <c r="CZ69" s="56"/>
      <c r="DA69" s="56"/>
    </row>
    <row r="120" ht="15" customHeight="1" x14ac:dyDescent="0.3"/>
    <row r="122"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B56DEF89-4317-47F3-9C40-A065C7FFEE8D}">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4712E-E438-4B83-AE2E-73D2BBD14753}">
  <sheetPr>
    <tabColor theme="3" tint="0.39997558519241921"/>
    <pageSetUpPr fitToPage="1"/>
  </sheetPr>
  <dimension ref="B1:V31"/>
  <sheetViews>
    <sheetView showGridLines="0" topLeftCell="A19" zoomScale="55" zoomScaleNormal="55" workbookViewId="0">
      <selection activeCell="G18" sqref="G18"/>
    </sheetView>
  </sheetViews>
  <sheetFormatPr baseColWidth="10" defaultRowHeight="15.6" x14ac:dyDescent="0.3"/>
  <cols>
    <col min="1" max="1" width="11.5546875" style="68"/>
    <col min="2" max="2" width="5.21875" style="68" customWidth="1"/>
    <col min="3" max="3" width="29.44140625" style="68" customWidth="1"/>
    <col min="4" max="4" width="12.109375" style="68" customWidth="1"/>
    <col min="5" max="6" width="9.109375" style="68" customWidth="1"/>
    <col min="7" max="7" width="11.6640625" style="68" customWidth="1"/>
    <col min="8" max="8" width="9.44140625" style="68" customWidth="1"/>
    <col min="9" max="9" width="9.109375" style="68" customWidth="1"/>
    <col min="10" max="10" width="11.21875" style="68" customWidth="1"/>
    <col min="11" max="12" width="9.109375" style="68" customWidth="1"/>
    <col min="13" max="13" width="15.21875" style="68" customWidth="1"/>
    <col min="14" max="15" width="10" style="68" customWidth="1"/>
    <col min="16" max="16" width="20.77734375" style="68" customWidth="1"/>
    <col min="17" max="17" width="17.44140625" style="68" customWidth="1"/>
    <col min="18" max="18" width="14.44140625" style="68" customWidth="1"/>
    <col min="19" max="19" width="19.44140625" style="68" customWidth="1"/>
    <col min="20" max="20" width="15.77734375" style="68" customWidth="1"/>
    <col min="21" max="21" width="14.44140625" style="68" customWidth="1"/>
    <col min="22" max="22" width="6.109375" style="68" customWidth="1"/>
    <col min="23" max="16384" width="11.5546875" style="68"/>
  </cols>
  <sheetData>
    <row r="1" spans="2:22" ht="70.95" customHeight="1" thickBot="1" x14ac:dyDescent="0.35">
      <c r="B1" s="1"/>
      <c r="C1" s="3"/>
      <c r="D1" s="67"/>
      <c r="E1" s="67"/>
      <c r="F1" s="67"/>
      <c r="G1" s="67"/>
      <c r="H1" s="67"/>
      <c r="I1" s="67"/>
      <c r="J1" s="67"/>
      <c r="K1" s="67"/>
      <c r="L1" s="67"/>
      <c r="M1" s="3"/>
      <c r="N1" s="3"/>
      <c r="O1" s="3"/>
      <c r="P1" s="1"/>
      <c r="Q1" s="1"/>
      <c r="R1" s="1"/>
      <c r="S1" s="1"/>
      <c r="T1" s="1"/>
      <c r="U1" s="1"/>
      <c r="V1" s="1"/>
    </row>
    <row r="2" spans="2:22" ht="16.2" thickTop="1" x14ac:dyDescent="0.3">
      <c r="B2" s="69"/>
      <c r="C2" s="70"/>
      <c r="D2" s="71"/>
      <c r="E2" s="71"/>
      <c r="F2" s="71"/>
      <c r="G2" s="71"/>
      <c r="H2" s="71"/>
      <c r="I2" s="71"/>
      <c r="J2" s="71"/>
      <c r="K2" s="71"/>
      <c r="L2" s="71"/>
      <c r="M2" s="70"/>
      <c r="N2" s="70"/>
      <c r="O2" s="70"/>
      <c r="P2" s="72"/>
      <c r="Q2" s="72"/>
      <c r="R2" s="72"/>
      <c r="S2" s="72"/>
      <c r="T2" s="72"/>
      <c r="U2" s="72"/>
      <c r="V2" s="73"/>
    </row>
    <row r="3" spans="2:22" ht="36.6" x14ac:dyDescent="0.5">
      <c r="B3" s="74"/>
      <c r="C3" s="203">
        <f>'[3]A RENSEIGNER'!$C$11</f>
        <v>44583</v>
      </c>
      <c r="D3" s="203"/>
      <c r="E3" s="203"/>
      <c r="F3" s="203"/>
      <c r="G3" s="203"/>
      <c r="H3" s="203"/>
      <c r="I3" s="203"/>
      <c r="J3" s="203"/>
      <c r="K3" s="203"/>
      <c r="L3" s="203"/>
      <c r="M3" s="203"/>
      <c r="N3" s="203"/>
      <c r="O3" s="203"/>
      <c r="P3" s="203"/>
      <c r="Q3" s="203"/>
      <c r="R3" s="203"/>
      <c r="S3" s="203"/>
      <c r="T3" s="203"/>
      <c r="U3" s="203"/>
      <c r="V3" s="75"/>
    </row>
    <row r="4" spans="2:22" ht="31.2" x14ac:dyDescent="0.6">
      <c r="B4" s="74"/>
      <c r="C4" s="76"/>
      <c r="D4" s="77"/>
      <c r="E4" s="77"/>
      <c r="F4" s="77"/>
      <c r="G4" s="77"/>
      <c r="H4" s="77"/>
      <c r="I4" s="77"/>
      <c r="J4" s="77"/>
      <c r="K4" s="77"/>
      <c r="L4" s="77"/>
      <c r="M4" s="76"/>
      <c r="N4" s="76"/>
      <c r="O4" s="76"/>
      <c r="P4" s="78"/>
      <c r="Q4" s="78"/>
      <c r="R4" s="78"/>
      <c r="S4" s="78"/>
      <c r="T4" s="79"/>
      <c r="U4" s="79"/>
      <c r="V4" s="75"/>
    </row>
    <row r="5" spans="2:22" ht="36.6" x14ac:dyDescent="0.5">
      <c r="B5" s="74"/>
      <c r="C5" s="192" t="str">
        <f>'[3]A RENSEIGNER'!$C$12</f>
        <v>ABASM</v>
      </c>
      <c r="D5" s="192"/>
      <c r="E5" s="192"/>
      <c r="F5" s="192"/>
      <c r="G5" s="192"/>
      <c r="H5" s="192"/>
      <c r="I5" s="192"/>
      <c r="J5" s="192"/>
      <c r="K5" s="192"/>
      <c r="L5" s="192"/>
      <c r="M5" s="192"/>
      <c r="N5" s="192"/>
      <c r="O5" s="192"/>
      <c r="P5" s="192"/>
      <c r="Q5" s="192"/>
      <c r="R5" s="192"/>
      <c r="S5" s="192"/>
      <c r="T5" s="192"/>
      <c r="U5" s="192"/>
      <c r="V5" s="75"/>
    </row>
    <row r="6" spans="2:22" ht="31.2" x14ac:dyDescent="0.6">
      <c r="B6" s="74"/>
      <c r="C6" s="76"/>
      <c r="D6" s="77"/>
      <c r="E6" s="77"/>
      <c r="F6" s="77"/>
      <c r="G6" s="77"/>
      <c r="H6" s="77"/>
      <c r="I6" s="77"/>
      <c r="J6" s="77"/>
      <c r="K6" s="77"/>
      <c r="L6" s="77"/>
      <c r="M6" s="76"/>
      <c r="N6" s="76"/>
      <c r="O6" s="76"/>
      <c r="P6" s="78"/>
      <c r="Q6" s="78"/>
      <c r="R6" s="78"/>
      <c r="S6" s="78"/>
      <c r="T6" s="79"/>
      <c r="U6" s="79"/>
      <c r="V6" s="75"/>
    </row>
    <row r="7" spans="2:22" ht="36.6" x14ac:dyDescent="0.5">
      <c r="B7" s="74"/>
      <c r="C7" s="192" t="str">
        <f>"MODE DE JEU"&amp;"  "&amp;'[3]A RENSEIGNER'!$C$16</f>
        <v>MODE DE JEU  BANDE</v>
      </c>
      <c r="D7" s="192"/>
      <c r="E7" s="192"/>
      <c r="F7" s="192"/>
      <c r="G7" s="192"/>
      <c r="H7" s="192"/>
      <c r="I7" s="192"/>
      <c r="J7" s="192"/>
      <c r="K7" s="192"/>
      <c r="L7" s="192"/>
      <c r="M7" s="192"/>
      <c r="N7" s="192"/>
      <c r="O7" s="192"/>
      <c r="P7" s="192"/>
      <c r="Q7" s="192"/>
      <c r="R7" s="192"/>
      <c r="S7" s="192"/>
      <c r="T7" s="192"/>
      <c r="U7" s="192"/>
      <c r="V7" s="75"/>
    </row>
    <row r="8" spans="2:22" ht="31.2" x14ac:dyDescent="0.6">
      <c r="B8" s="74"/>
      <c r="C8" s="76"/>
      <c r="D8" s="76"/>
      <c r="E8" s="76"/>
      <c r="F8" s="76"/>
      <c r="G8" s="76"/>
      <c r="H8" s="76"/>
      <c r="I8" s="76"/>
      <c r="J8" s="76"/>
      <c r="K8" s="76"/>
      <c r="L8" s="76"/>
      <c r="M8" s="76"/>
      <c r="N8" s="76"/>
      <c r="O8" s="76"/>
      <c r="P8" s="76"/>
      <c r="Q8" s="76"/>
      <c r="R8" s="76"/>
      <c r="S8" s="78"/>
      <c r="T8" s="79"/>
      <c r="U8" s="79"/>
      <c r="V8" s="75"/>
    </row>
    <row r="9" spans="2:22" ht="36.6" x14ac:dyDescent="0.5">
      <c r="B9" s="74"/>
      <c r="C9" s="192" t="str">
        <f>"CATEGORIE"&amp;"  "&amp;'[3]A RENSEIGNER'!$C$17</f>
        <v>CATEGORIE  N3</v>
      </c>
      <c r="D9" s="192"/>
      <c r="E9" s="192"/>
      <c r="F9" s="192"/>
      <c r="G9" s="192"/>
      <c r="H9" s="192"/>
      <c r="I9" s="192"/>
      <c r="J9" s="192"/>
      <c r="K9" s="192"/>
      <c r="L9" s="192"/>
      <c r="M9" s="192"/>
      <c r="N9" s="192"/>
      <c r="O9" s="192"/>
      <c r="P9" s="192"/>
      <c r="Q9" s="192"/>
      <c r="R9" s="192"/>
      <c r="S9" s="192"/>
      <c r="T9" s="192"/>
      <c r="U9" s="192"/>
      <c r="V9" s="80"/>
    </row>
    <row r="10" spans="2:22" ht="31.2" x14ac:dyDescent="0.3">
      <c r="B10" s="81"/>
      <c r="C10" s="76"/>
      <c r="D10" s="76"/>
      <c r="E10" s="76"/>
      <c r="F10" s="76"/>
      <c r="G10" s="76"/>
      <c r="H10" s="76"/>
      <c r="I10" s="76"/>
      <c r="J10" s="76"/>
      <c r="K10" s="76"/>
      <c r="L10" s="76"/>
      <c r="M10" s="76"/>
      <c r="N10" s="76"/>
      <c r="O10" s="76"/>
      <c r="P10" s="76"/>
      <c r="Q10" s="76"/>
      <c r="R10" s="76"/>
      <c r="S10" s="76"/>
      <c r="T10" s="82"/>
      <c r="U10" s="82"/>
      <c r="V10" s="80"/>
    </row>
    <row r="11" spans="2:22" ht="36.6" x14ac:dyDescent="0.5">
      <c r="B11" s="74"/>
      <c r="C11" s="192" t="str">
        <f>"TOURNOI N°"&amp;"  "&amp;'[3]A RENSEIGNER'!$C$14</f>
        <v>TOURNOI N°  3</v>
      </c>
      <c r="D11" s="192"/>
      <c r="E11" s="192"/>
      <c r="F11" s="192"/>
      <c r="G11" s="192"/>
      <c r="H11" s="192"/>
      <c r="I11" s="192"/>
      <c r="J11" s="192"/>
      <c r="K11" s="192"/>
      <c r="L11" s="192"/>
      <c r="M11" s="192"/>
      <c r="N11" s="192"/>
      <c r="O11" s="192"/>
      <c r="P11" s="192"/>
      <c r="Q11" s="192"/>
      <c r="R11" s="192"/>
      <c r="S11" s="192"/>
      <c r="T11" s="192"/>
      <c r="U11" s="192"/>
      <c r="V11" s="75"/>
    </row>
    <row r="12" spans="2:22" ht="31.2" x14ac:dyDescent="0.6">
      <c r="B12" s="74"/>
      <c r="C12" s="76"/>
      <c r="D12" s="77"/>
      <c r="E12" s="77"/>
      <c r="F12" s="77"/>
      <c r="G12" s="77"/>
      <c r="H12" s="77"/>
      <c r="I12" s="77"/>
      <c r="J12" s="77"/>
      <c r="K12" s="77"/>
      <c r="L12" s="77"/>
      <c r="M12" s="76"/>
      <c r="N12" s="76"/>
      <c r="O12" s="76"/>
      <c r="P12" s="78"/>
      <c r="Q12" s="78"/>
      <c r="R12" s="78"/>
      <c r="S12" s="78"/>
      <c r="T12" s="79"/>
      <c r="U12" s="79"/>
      <c r="V12" s="75"/>
    </row>
    <row r="13" spans="2:22" ht="36.6" x14ac:dyDescent="0.5">
      <c r="B13" s="74"/>
      <c r="C13" s="192" t="str">
        <f>"POULE n°"&amp;"  "&amp;'[3]A RENSEIGNER'!$C$15</f>
        <v>POULE n°  1</v>
      </c>
      <c r="D13" s="192"/>
      <c r="E13" s="192"/>
      <c r="F13" s="192"/>
      <c r="G13" s="192"/>
      <c r="H13" s="192"/>
      <c r="I13" s="192"/>
      <c r="J13" s="192"/>
      <c r="K13" s="192"/>
      <c r="L13" s="192"/>
      <c r="M13" s="192"/>
      <c r="N13" s="192"/>
      <c r="O13" s="192"/>
      <c r="P13" s="192"/>
      <c r="Q13" s="192"/>
      <c r="R13" s="192"/>
      <c r="S13" s="192"/>
      <c r="T13" s="192"/>
      <c r="U13" s="192"/>
      <c r="V13" s="75"/>
    </row>
    <row r="14" spans="2:22" ht="31.2" x14ac:dyDescent="0.6">
      <c r="B14" s="74"/>
      <c r="C14" s="76"/>
      <c r="D14" s="76"/>
      <c r="E14" s="76"/>
      <c r="F14" s="76"/>
      <c r="G14" s="76"/>
      <c r="H14" s="76"/>
      <c r="I14" s="76"/>
      <c r="J14" s="76"/>
      <c r="K14" s="76"/>
      <c r="L14" s="76"/>
      <c r="M14" s="76"/>
      <c r="N14" s="76"/>
      <c r="O14" s="76"/>
      <c r="P14" s="76"/>
      <c r="Q14" s="76"/>
      <c r="R14" s="76"/>
      <c r="S14" s="78"/>
      <c r="T14" s="79"/>
      <c r="U14" s="79"/>
      <c r="V14" s="75"/>
    </row>
    <row r="15" spans="2:22" ht="36.6" x14ac:dyDescent="0.5">
      <c r="B15" s="74"/>
      <c r="C15" s="192" t="s">
        <v>55</v>
      </c>
      <c r="D15" s="192"/>
      <c r="E15" s="192"/>
      <c r="F15" s="192"/>
      <c r="G15" s="192"/>
      <c r="H15" s="192"/>
      <c r="I15" s="192"/>
      <c r="J15" s="192"/>
      <c r="K15" s="192"/>
      <c r="L15" s="192"/>
      <c r="M15" s="192"/>
      <c r="N15" s="192"/>
      <c r="O15" s="192"/>
      <c r="P15" s="192"/>
      <c r="Q15" s="192"/>
      <c r="R15" s="192"/>
      <c r="S15" s="192"/>
      <c r="T15" s="192"/>
      <c r="U15" s="192"/>
      <c r="V15" s="75"/>
    </row>
    <row r="16" spans="2:22" ht="16.2" thickBot="1" x14ac:dyDescent="0.35">
      <c r="B16" s="83"/>
      <c r="C16" s="3"/>
      <c r="D16" s="67"/>
      <c r="E16" s="67"/>
      <c r="F16" s="67"/>
      <c r="G16" s="67"/>
      <c r="H16" s="67"/>
      <c r="I16" s="67"/>
      <c r="J16" s="67"/>
      <c r="K16" s="67"/>
      <c r="L16" s="67"/>
      <c r="M16" s="3"/>
      <c r="N16" s="3"/>
      <c r="O16" s="3"/>
      <c r="P16" s="1"/>
      <c r="Q16" s="1"/>
      <c r="R16" s="1"/>
      <c r="S16" s="1"/>
      <c r="T16" s="1"/>
      <c r="U16" s="1"/>
      <c r="V16" s="84"/>
    </row>
    <row r="17" spans="2:22" ht="60.75" customHeight="1" thickTop="1" thickBot="1" x14ac:dyDescent="0.35">
      <c r="B17" s="83"/>
      <c r="C17" s="85" t="s">
        <v>56</v>
      </c>
      <c r="D17" s="193" t="str">
        <f>C18</f>
        <v>ARGIS Mickael</v>
      </c>
      <c r="E17" s="193"/>
      <c r="F17" s="193"/>
      <c r="G17" s="189" t="str">
        <f>C22</f>
        <v>JARRETY Didier</v>
      </c>
      <c r="H17" s="189"/>
      <c r="I17" s="189"/>
      <c r="J17" s="217" t="str">
        <f>C26</f>
        <v>SIMON Claude</v>
      </c>
      <c r="K17" s="217"/>
      <c r="L17" s="218"/>
      <c r="M17" s="86" t="s">
        <v>57</v>
      </c>
      <c r="N17" s="194" t="s">
        <v>58</v>
      </c>
      <c r="O17" s="195"/>
      <c r="P17" s="87" t="s">
        <v>59</v>
      </c>
      <c r="Q17" s="88" t="s">
        <v>60</v>
      </c>
      <c r="R17" s="89" t="s">
        <v>61</v>
      </c>
      <c r="S17" s="90" t="s">
        <v>62</v>
      </c>
      <c r="T17" s="90" t="s">
        <v>63</v>
      </c>
      <c r="U17" s="91" t="s">
        <v>64</v>
      </c>
      <c r="V17" s="84"/>
    </row>
    <row r="18" spans="2:22" ht="45" customHeight="1" thickTop="1" x14ac:dyDescent="0.3">
      <c r="B18" s="83"/>
      <c r="C18" s="92" t="str">
        <f>IF(ISBLANK('[3]A RENSEIGNER'!B28),"",'[3]A RENSEIGNER'!B28)</f>
        <v>ARGIS Mickael</v>
      </c>
      <c r="D18" s="93"/>
      <c r="E18" s="94"/>
      <c r="F18" s="95"/>
      <c r="G18" s="96">
        <f>IF(ISBLANK('[3]POULE DE 3 '!E36),"",'[3]POULE DE 3 '!E36)</f>
        <v>63</v>
      </c>
      <c r="H18" s="96"/>
      <c r="I18" s="96">
        <f>IF(ISBLANK('[3]POULE DE 3 '!F36),"",'[3]POULE DE 3 '!F36)</f>
        <v>39</v>
      </c>
      <c r="J18" s="96">
        <f>IF(ISBLANK('[3]POULE DE 3 '!E44),"",'[3]POULE DE 3 '!E44)</f>
        <v>80</v>
      </c>
      <c r="K18" s="96"/>
      <c r="L18" s="97">
        <f>IF(ISBLANK('[3]POULE DE 3 '!F44),"",'[3]POULE DE 3 '!F44)</f>
        <v>35</v>
      </c>
      <c r="M18" s="98">
        <f>IF('[3]POULE DE 3 '!R27=0,"",'[3]POULE DE 3 '!R27)</f>
        <v>143</v>
      </c>
      <c r="N18" s="196">
        <f>IF('[3]POULE DE 3 '!S27=0,"",'[3]POULE DE 3 '!S27)</f>
        <v>74</v>
      </c>
      <c r="O18" s="197"/>
      <c r="P18" s="99">
        <f>IF(ISERROR('[3]POULE DE 3 '!T27),"",'[3]POULE DE 3 '!T27)</f>
        <v>1.9324324324324325</v>
      </c>
      <c r="Q18" s="198">
        <f>IF(ISERROR('[3]POULE DE 3 '!W27),"",'[3]POULE DE 3 '!W27)</f>
        <v>2</v>
      </c>
      <c r="R18" s="200" t="str">
        <f>IF(ISERROR('[3]POULE DE 3 '!Y27),"",IF(ISBLANK('[3]A RENSEIGNER'!B28),"",IF('[3]POULE DE 3 '!Y27=1,'[3]POULE DE 3 '!Y27&amp;"er",'[3]POULE DE 3 '!Y27&amp;"ème")))</f>
        <v>1er</v>
      </c>
      <c r="S18" s="201">
        <f>IF(ISERROR('[3]POULE DE 3 '!Z27),"",'[3]POULE DE 3 '!Z27)</f>
        <v>8</v>
      </c>
      <c r="T18" s="201">
        <f>IF(ISBLANK(C18),"",'[3]POULE DE 3 '!AG27)</f>
        <v>1</v>
      </c>
      <c r="U18" s="179">
        <f>IF(ISERROR('[3]POULE DE 3 '!AH27),"",'[3]POULE DE 3 '!AH27)</f>
        <v>9</v>
      </c>
      <c r="V18" s="84"/>
    </row>
    <row r="19" spans="2:22" ht="45" customHeight="1" x14ac:dyDescent="0.3">
      <c r="B19" s="83"/>
      <c r="C19" s="100" t="str">
        <f>'[3]A RENSEIGNER'!C28</f>
        <v>N3</v>
      </c>
      <c r="D19" s="101"/>
      <c r="E19" s="102"/>
      <c r="F19" s="103"/>
      <c r="G19" s="104"/>
      <c r="H19" s="104">
        <f>'[3]POULE DE 3 '!J36</f>
        <v>0</v>
      </c>
      <c r="I19" s="104"/>
      <c r="J19" s="104"/>
      <c r="K19" s="104">
        <f>'[3]POULE DE 3 '!J44</f>
        <v>2</v>
      </c>
      <c r="L19" s="105"/>
      <c r="M19" s="181" t="s">
        <v>65</v>
      </c>
      <c r="N19" s="182"/>
      <c r="O19" s="183" t="s">
        <v>66</v>
      </c>
      <c r="P19" s="184"/>
      <c r="Q19" s="198"/>
      <c r="R19" s="201"/>
      <c r="S19" s="201"/>
      <c r="T19" s="201"/>
      <c r="U19" s="179"/>
      <c r="V19" s="84"/>
    </row>
    <row r="20" spans="2:22" ht="45" customHeight="1" thickBot="1" x14ac:dyDescent="0.35">
      <c r="B20" s="83"/>
      <c r="C20" s="106" t="str">
        <f>'[3]A RENSEIGNER'!D28</f>
        <v>ABMA</v>
      </c>
      <c r="D20" s="107"/>
      <c r="E20" s="108"/>
      <c r="F20" s="109"/>
      <c r="G20" s="110">
        <f>+'[3]POULE DE 3 '!I36</f>
        <v>1.6153846153846154</v>
      </c>
      <c r="H20" s="111"/>
      <c r="I20" s="111">
        <f>IF(ISBLANK('[3]POULE DE 3 '!G36),"",'[3]POULE DE 3 '!G36)</f>
        <v>10</v>
      </c>
      <c r="J20" s="110">
        <f>+'[3]POULE DE 3 '!I44</f>
        <v>2.2857142857142856</v>
      </c>
      <c r="K20" s="111"/>
      <c r="L20" s="112">
        <f>IF(ISBLANK('[3]POULE DE 3 '!G44),"",'[3]POULE DE 3 '!G44)</f>
        <v>15</v>
      </c>
      <c r="M20" s="185">
        <f>IF('[3]POULE DE 3 '!U27=0,"",'[3]POULE DE 3 '!U27)</f>
        <v>2.2857142857142856</v>
      </c>
      <c r="N20" s="186"/>
      <c r="O20" s="187">
        <f>IF('[3]POULE DE 3 '!V27=0,"",'[3]POULE DE 3 '!V27)</f>
        <v>15</v>
      </c>
      <c r="P20" s="188"/>
      <c r="Q20" s="199"/>
      <c r="R20" s="202"/>
      <c r="S20" s="202"/>
      <c r="T20" s="202"/>
      <c r="U20" s="180"/>
      <c r="V20" s="84"/>
    </row>
    <row r="21" spans="2:22" ht="60.75" customHeight="1" thickTop="1" thickBot="1" x14ac:dyDescent="0.35">
      <c r="B21" s="83"/>
      <c r="C21" s="85" t="s">
        <v>56</v>
      </c>
      <c r="D21" s="193" t="str">
        <f>D17</f>
        <v>ARGIS Mickael</v>
      </c>
      <c r="E21" s="193"/>
      <c r="F21" s="193"/>
      <c r="G21" s="189" t="str">
        <f>G17</f>
        <v>JARRETY Didier</v>
      </c>
      <c r="H21" s="189"/>
      <c r="I21" s="189"/>
      <c r="J21" s="217" t="str">
        <f>J17</f>
        <v>SIMON Claude</v>
      </c>
      <c r="K21" s="217"/>
      <c r="L21" s="218"/>
      <c r="M21" s="113" t="s">
        <v>57</v>
      </c>
      <c r="N21" s="190" t="s">
        <v>58</v>
      </c>
      <c r="O21" s="191"/>
      <c r="P21" s="114" t="s">
        <v>59</v>
      </c>
      <c r="Q21" s="88" t="s">
        <v>60</v>
      </c>
      <c r="R21" s="89" t="s">
        <v>61</v>
      </c>
      <c r="S21" s="90" t="s">
        <v>67</v>
      </c>
      <c r="T21" s="90" t="s">
        <v>63</v>
      </c>
      <c r="U21" s="91" t="s">
        <v>64</v>
      </c>
      <c r="V21" s="84"/>
    </row>
    <row r="22" spans="2:22" ht="43.95" customHeight="1" thickTop="1" x14ac:dyDescent="0.3">
      <c r="B22" s="83"/>
      <c r="C22" s="115" t="str">
        <f>IF(ISBLANK('[3]A RENSEIGNER'!B29),"",'[3]A RENSEIGNER'!B29)</f>
        <v>JARRETY Didier</v>
      </c>
      <c r="D22" s="116">
        <f>IF(ISBLANK('[3]POULE DE 3 '!E37),"",'[3]POULE DE 3 '!E37)</f>
        <v>80</v>
      </c>
      <c r="E22" s="116"/>
      <c r="F22" s="116">
        <f>IF(ISBLANK('[3]POULE DE 3 '!F37),"",'[3]POULE DE 3 '!F37)</f>
        <v>39</v>
      </c>
      <c r="G22" s="117"/>
      <c r="H22" s="118"/>
      <c r="I22" s="119"/>
      <c r="J22" s="116">
        <f>IF(ISBLANK('[3]POULE DE 3 '!E28),"",'[3]POULE DE 3 '!E28)</f>
        <v>57</v>
      </c>
      <c r="K22" s="116"/>
      <c r="L22" s="120">
        <f>IF(ISBLANK('[3]POULE DE 3 '!F28),"",'[3]POULE DE 3 '!F28)</f>
        <v>36</v>
      </c>
      <c r="M22" s="121">
        <f>IF('[3]POULE DE 3 '!R28=0,"",'[3]POULE DE 3 '!R28)</f>
        <v>137</v>
      </c>
      <c r="N22" s="164">
        <f>IF(ISERROR('[3]POULE DE 3 '!S28),"",'[3]POULE DE 3 '!S28)</f>
        <v>75</v>
      </c>
      <c r="O22" s="165"/>
      <c r="P22" s="122">
        <f>IF(ISERROR('[3]POULE DE 3 '!T28),"",'[3]POULE DE 3 '!T28)</f>
        <v>1.8266666666666667</v>
      </c>
      <c r="Q22" s="166">
        <f>IF(ISERROR('[3]POULE DE 3 '!W28),"",'[3]POULE DE 3 '!W28)</f>
        <v>2</v>
      </c>
      <c r="R22" s="168" t="str">
        <f>IF(ISERROR('[3]POULE DE 3 '!Y28),"",IF(ISBLANK('[3]A RENSEIGNER'!B29),"",IF('[3]POULE DE 3 '!Y28=1,'[3]POULE DE 3 '!Y28&amp;"er",'[3]POULE DE 3 '!Y28&amp;"ème")))</f>
        <v>2ème</v>
      </c>
      <c r="S22" s="169">
        <f>IF(ISERROR('[3]POULE DE 3 '!Z28),"",'[3]POULE DE 3 '!Z28)</f>
        <v>5</v>
      </c>
      <c r="T22" s="169">
        <f>+'[3]POULE DE 3 '!AG28</f>
        <v>1</v>
      </c>
      <c r="U22" s="171">
        <f>IF(ISERROR('[3]POULE DE 3 '!AH28),"",'[3]POULE DE 3 '!AH28)</f>
        <v>6</v>
      </c>
      <c r="V22" s="84"/>
    </row>
    <row r="23" spans="2:22" ht="43.95" customHeight="1" x14ac:dyDescent="0.3">
      <c r="B23" s="83"/>
      <c r="C23" s="123" t="str">
        <f>'[3]A RENSEIGNER'!C29</f>
        <v>N3</v>
      </c>
      <c r="D23" s="124"/>
      <c r="E23" s="124">
        <f>'[3]POULE DE 3 '!J37</f>
        <v>2</v>
      </c>
      <c r="F23" s="124"/>
      <c r="G23" s="125"/>
      <c r="H23" s="126"/>
      <c r="I23" s="127"/>
      <c r="J23" s="124"/>
      <c r="K23" s="124">
        <f>'[3]POULE DE 3 '!J28</f>
        <v>0</v>
      </c>
      <c r="L23" s="128"/>
      <c r="M23" s="173" t="s">
        <v>65</v>
      </c>
      <c r="N23" s="174"/>
      <c r="O23" s="129"/>
      <c r="P23" s="130" t="s">
        <v>66</v>
      </c>
      <c r="Q23" s="166"/>
      <c r="R23" s="169"/>
      <c r="S23" s="169"/>
      <c r="T23" s="169"/>
      <c r="U23" s="171"/>
      <c r="V23" s="84"/>
    </row>
    <row r="24" spans="2:22" ht="43.95" customHeight="1" thickBot="1" x14ac:dyDescent="0.35">
      <c r="B24" s="83"/>
      <c r="C24" s="131" t="str">
        <f>'[3]A RENSEIGNER'!D29</f>
        <v>LIVRY</v>
      </c>
      <c r="D24" s="132">
        <f>+'[3]POULE DE 3 '!I37</f>
        <v>2.0512820512820511</v>
      </c>
      <c r="E24" s="133"/>
      <c r="F24" s="133">
        <f>IF(ISBLANK('[3]POULE DE 3 '!G37),"",'[3]POULE DE 3 '!G37)</f>
        <v>14</v>
      </c>
      <c r="G24" s="134"/>
      <c r="H24" s="135"/>
      <c r="I24" s="136"/>
      <c r="J24" s="132">
        <f>+'[3]POULE DE 3 '!I28</f>
        <v>1.5833333333333333</v>
      </c>
      <c r="K24" s="133"/>
      <c r="L24" s="137">
        <f>IF(ISBLANK('[3]POULE DE 3 '!G28),"",'[3]POULE DE 3 '!G28)</f>
        <v>10</v>
      </c>
      <c r="M24" s="175">
        <f>IF('[3]POULE DE 3 '!U28=0,"",'[3]POULE DE 3 '!U28)</f>
        <v>2.0512820512820511</v>
      </c>
      <c r="N24" s="176"/>
      <c r="O24" s="177">
        <f>IF('[3]POULE DE 3 '!V28=0,"",'[3]POULE DE 3 '!V28)</f>
        <v>14</v>
      </c>
      <c r="P24" s="178"/>
      <c r="Q24" s="167"/>
      <c r="R24" s="170"/>
      <c r="S24" s="170"/>
      <c r="T24" s="170"/>
      <c r="U24" s="172"/>
      <c r="V24" s="84"/>
    </row>
    <row r="25" spans="2:22" ht="60.75" customHeight="1" thickTop="1" thickBot="1" x14ac:dyDescent="0.35">
      <c r="B25" s="83"/>
      <c r="C25" s="85" t="s">
        <v>56</v>
      </c>
      <c r="D25" s="193" t="str">
        <f>$D$21</f>
        <v>ARGIS Mickael</v>
      </c>
      <c r="E25" s="193"/>
      <c r="F25" s="193"/>
      <c r="G25" s="189" t="str">
        <f>$G$21</f>
        <v>JARRETY Didier</v>
      </c>
      <c r="H25" s="189"/>
      <c r="I25" s="189"/>
      <c r="J25" s="217" t="str">
        <f>$J$21</f>
        <v>SIMON Claude</v>
      </c>
      <c r="K25" s="217"/>
      <c r="L25" s="218"/>
      <c r="M25" s="138" t="s">
        <v>57</v>
      </c>
      <c r="N25" s="219" t="s">
        <v>58</v>
      </c>
      <c r="O25" s="220"/>
      <c r="P25" s="139" t="s">
        <v>59</v>
      </c>
      <c r="Q25" s="88" t="s">
        <v>60</v>
      </c>
      <c r="R25" s="89" t="s">
        <v>61</v>
      </c>
      <c r="S25" s="90" t="s">
        <v>67</v>
      </c>
      <c r="T25" s="90" t="s">
        <v>63</v>
      </c>
      <c r="U25" s="91" t="s">
        <v>64</v>
      </c>
      <c r="V25" s="84"/>
    </row>
    <row r="26" spans="2:22" ht="46.95" customHeight="1" thickTop="1" x14ac:dyDescent="0.3">
      <c r="B26" s="83"/>
      <c r="C26" s="140" t="str">
        <f>IF(ISBLANK('[3]A RENSEIGNER'!B30),"",'[3]A RENSEIGNER'!B30)</f>
        <v>SIMON Claude</v>
      </c>
      <c r="D26" s="141">
        <f>IF(ISBLANK('[3]POULE DE 3 '!E46),"",'[3]POULE DE 3 '!E46)</f>
        <v>38</v>
      </c>
      <c r="E26" s="141"/>
      <c r="F26" s="141">
        <f>+'[3]POULE DE 3 '!F46</f>
        <v>35</v>
      </c>
      <c r="G26" s="141">
        <f>IF(ISBLANK('[3]POULE DE 3 '!E29),"",'[3]POULE DE 3 '!E29)</f>
        <v>80</v>
      </c>
      <c r="H26" s="141"/>
      <c r="I26" s="141">
        <f>+'[3]POULE DE 3 '!F29</f>
        <v>36</v>
      </c>
      <c r="J26" s="142"/>
      <c r="K26" s="143"/>
      <c r="L26" s="144"/>
      <c r="M26" s="145">
        <f>IF('[3]POULE DE 3 '!R29=0,"",'[3]POULE DE 3 '!R29)</f>
        <v>118</v>
      </c>
      <c r="N26" s="221">
        <f>IF(ISERROR('[3]POULE DE 3 '!S29),"",'[3]POULE DE 3 '!S29)</f>
        <v>71</v>
      </c>
      <c r="O26" s="222"/>
      <c r="P26" s="146">
        <f>IF(ISERROR('[3]POULE DE 3 '!T29),"",'[3]POULE DE 3 '!T29)</f>
        <v>1.6619718309859155</v>
      </c>
      <c r="Q26" s="223">
        <f>IF(ISERROR('[3]POULE DE 3 '!W29),"",'[3]POULE DE 3 '!W29)</f>
        <v>2</v>
      </c>
      <c r="R26" s="204" t="str">
        <f>IF(ISERROR('[3]POULE DE 3 '!Y29),"",IF(ISBLANK('[3]A RENSEIGNER'!B30),"",IF('[3]POULE DE 3 '!Y29=1,'[3]POULE DE 3 '!Y29&amp;"er",'[3]POULE DE 3 '!Y29&amp;"ème")))</f>
        <v>3ème</v>
      </c>
      <c r="S26" s="205">
        <f>IF(ISERROR('[3]POULE DE 3 '!Z29),"",'[3]POULE DE 3 '!Z29)</f>
        <v>3</v>
      </c>
      <c r="T26" s="205">
        <f>+'[3]POULE DE 3 '!AG29</f>
        <v>1</v>
      </c>
      <c r="U26" s="207">
        <f>IF(ISERROR('[3]POULE DE 3 '!AH29),"",'[3]POULE DE 3 '!AH29)</f>
        <v>4</v>
      </c>
      <c r="V26" s="84"/>
    </row>
    <row r="27" spans="2:22" ht="46.95" customHeight="1" x14ac:dyDescent="0.3">
      <c r="B27" s="83"/>
      <c r="C27" s="147" t="str">
        <f>'[3]A RENSEIGNER'!C30</f>
        <v>N3</v>
      </c>
      <c r="D27" s="148"/>
      <c r="E27" s="148">
        <f>'[3]POULE DE 3 '!J46</f>
        <v>0</v>
      </c>
      <c r="F27" s="148"/>
      <c r="G27" s="148"/>
      <c r="H27" s="148">
        <f>'[3]POULE DE 3 '!J29</f>
        <v>2</v>
      </c>
      <c r="I27" s="148"/>
      <c r="J27" s="149"/>
      <c r="K27" s="150"/>
      <c r="L27" s="151"/>
      <c r="M27" s="209" t="s">
        <v>65</v>
      </c>
      <c r="N27" s="210"/>
      <c r="O27" s="211" t="s">
        <v>66</v>
      </c>
      <c r="P27" s="212"/>
      <c r="Q27" s="223"/>
      <c r="R27" s="205"/>
      <c r="S27" s="205"/>
      <c r="T27" s="205"/>
      <c r="U27" s="207"/>
      <c r="V27" s="84"/>
    </row>
    <row r="28" spans="2:22" ht="46.95" customHeight="1" thickBot="1" x14ac:dyDescent="0.35">
      <c r="B28" s="83"/>
      <c r="C28" s="152" t="str">
        <f>'[3]A RENSEIGNER'!D30</f>
        <v>ABASM</v>
      </c>
      <c r="D28" s="153">
        <f>+'[3]POULE DE 3 '!I46</f>
        <v>1.0857142857142856</v>
      </c>
      <c r="E28" s="154"/>
      <c r="F28" s="154">
        <f>IF(ISBLANK('[3]POULE DE 3 '!G46),"",'[3]POULE DE 3 '!G46)</f>
        <v>3</v>
      </c>
      <c r="G28" s="153">
        <f>+'[3]POULE DE 3 '!I29</f>
        <v>2.2222222222222223</v>
      </c>
      <c r="H28" s="154"/>
      <c r="I28" s="154">
        <f>IF(ISBLANK('[3]POULE DE 3 '!G29),"",'[3]POULE DE 3 '!G29)</f>
        <v>12</v>
      </c>
      <c r="J28" s="155"/>
      <c r="K28" s="156"/>
      <c r="L28" s="157"/>
      <c r="M28" s="213">
        <f>IF('[3]POULE DE 3 '!U29=0,"",'[3]POULE DE 3 '!U29)</f>
        <v>2.2222222222222223</v>
      </c>
      <c r="N28" s="214"/>
      <c r="O28" s="215">
        <f>IF('[3]POULE DE 3 '!V29=0,"",'[3]POULE DE 3 '!V29)</f>
        <v>12</v>
      </c>
      <c r="P28" s="216"/>
      <c r="Q28" s="224"/>
      <c r="R28" s="206"/>
      <c r="S28" s="206"/>
      <c r="T28" s="206"/>
      <c r="U28" s="208"/>
      <c r="V28" s="84"/>
    </row>
    <row r="29" spans="2:22" ht="16.2" thickTop="1" x14ac:dyDescent="0.3">
      <c r="B29" s="83"/>
      <c r="C29" s="3"/>
      <c r="D29" s="67"/>
      <c r="E29" s="67"/>
      <c r="F29" s="67"/>
      <c r="G29" s="67"/>
      <c r="H29" s="67"/>
      <c r="I29" s="67"/>
      <c r="J29" s="67"/>
      <c r="K29" s="67"/>
      <c r="L29" s="67"/>
      <c r="M29" s="3"/>
      <c r="N29" s="3"/>
      <c r="O29" s="3"/>
      <c r="P29" s="1"/>
      <c r="Q29" s="1"/>
      <c r="R29" s="1"/>
      <c r="S29" s="1"/>
      <c r="T29" s="1"/>
      <c r="U29" s="1"/>
      <c r="V29" s="84"/>
    </row>
    <row r="30" spans="2:22" ht="16.2" thickBot="1" x14ac:dyDescent="0.35">
      <c r="B30" s="158"/>
      <c r="C30" s="159"/>
      <c r="D30" s="160"/>
      <c r="E30" s="160"/>
      <c r="F30" s="160"/>
      <c r="G30" s="160"/>
      <c r="H30" s="160"/>
      <c r="I30" s="160"/>
      <c r="J30" s="160"/>
      <c r="K30" s="160"/>
      <c r="L30" s="160"/>
      <c r="M30" s="159"/>
      <c r="N30" s="159"/>
      <c r="O30" s="159"/>
      <c r="P30" s="161"/>
      <c r="Q30" s="161"/>
      <c r="R30" s="161"/>
      <c r="S30" s="161"/>
      <c r="T30" s="161"/>
      <c r="U30" s="161"/>
      <c r="V30" s="162"/>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7" priority="6" operator="equal">
      <formula>0</formula>
    </cfRule>
    <cfRule type="cellIs" dxfId="6" priority="7" operator="equal">
      <formula>2</formula>
    </cfRule>
    <cfRule type="cellIs" dxfId="5" priority="8" operator="equal">
      <formula>1</formula>
    </cfRule>
  </conditionalFormatting>
  <conditionalFormatting sqref="H19 K19 K23 E23 E27 H27">
    <cfRule type="containsErrors" dxfId="4" priority="5">
      <formula>ISERROR(E19)</formula>
    </cfRule>
  </conditionalFormatting>
  <conditionalFormatting sqref="C18">
    <cfRule type="expression" dxfId="3" priority="4">
      <formula>$R$18="1er"</formula>
    </cfRule>
  </conditionalFormatting>
  <conditionalFormatting sqref="R22:R24 R18:R20 R26:R28">
    <cfRule type="containsText" dxfId="2" priority="3" operator="containsText" text="1er">
      <formula>NOT(ISERROR(SEARCH("1er",R18)))</formula>
    </cfRule>
  </conditionalFormatting>
  <conditionalFormatting sqref="C22">
    <cfRule type="expression" dxfId="1" priority="2">
      <formula>$R$22="1er"</formula>
    </cfRule>
  </conditionalFormatting>
  <conditionalFormatting sqref="C26">
    <cfRule type="expression" dxfId="0" priority="1">
      <formula>$R$26="1er"</formula>
    </cfRule>
  </conditionalFormatting>
  <printOptions horizontalCentered="1" verticalCentered="1"/>
  <pageMargins left="0" right="0" top="0" bottom="0" header="0.31496062992125984" footer="0.31496062992125984"/>
  <pageSetup paperSize="9" scale="5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Rank</vt:lpstr>
      <vt:lpstr>RESULTATS  POULE DE  3</vt:lpstr>
      <vt:lpstr>Rank!NomPrenLicenCateg</vt:lpstr>
      <vt:lpstr>Rank!Zone_d_impression</vt:lpstr>
      <vt:lpstr>'RESULTATS  POULE DE  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abasm</cp:lastModifiedBy>
  <dcterms:created xsi:type="dcterms:W3CDTF">2021-11-03T13:40:57Z</dcterms:created>
  <dcterms:modified xsi:type="dcterms:W3CDTF">2022-01-22T11:22:54Z</dcterms:modified>
</cp:coreProperties>
</file>